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beho\Downloads\"/>
    </mc:Choice>
  </mc:AlternateContent>
  <xr:revisionPtr revIDLastSave="0" documentId="8_{FE7ED5D1-22CD-4315-B582-BA2EA5762891}" xr6:coauthVersionLast="47" xr6:coauthVersionMax="47" xr10:uidLastSave="{00000000-0000-0000-0000-000000000000}"/>
  <bookViews>
    <workbookView xWindow="-120" yWindow="-120" windowWidth="23280" windowHeight="14880" activeTab="1" xr2:uid="{00000000-000D-0000-FFFF-FFFF00000000}"/>
  </bookViews>
  <sheets>
    <sheet name="入力のしかた" sheetId="6" r:id="rId1"/>
    <sheet name="入力一覧表" sheetId="3" r:id="rId2"/>
    <sheet name="NANS DATA" sheetId="4" state="hidden" r:id="rId3"/>
    <sheet name="種目" sheetId="8" state="hidden" r:id="rId4"/>
    <sheet name="所属" sheetId="9" state="hidden" r:id="rId5"/>
  </sheets>
  <definedNames>
    <definedName name="_xlnm.Print_Area" localSheetId="1">入力一覧表!$B$1:$K$106</definedName>
    <definedName name="_xlnm.Print_Titles" localSheetId="1">入力一覧表!$15:$16</definedName>
  </definedNames>
  <calcPr calcId="191029"/>
</workbook>
</file>

<file path=xl/calcChain.xml><?xml version="1.0" encoding="utf-8"?>
<calcChain xmlns="http://schemas.openxmlformats.org/spreadsheetml/2006/main">
  <c r="C106" i="3" l="1"/>
  <c r="A91" i="4" s="1"/>
  <c r="C105" i="3"/>
  <c r="C104" i="3"/>
  <c r="C103" i="3"/>
  <c r="C102" i="3"/>
  <c r="C101" i="3"/>
  <c r="A86" i="4" s="1"/>
  <c r="C100" i="3"/>
  <c r="C99" i="3"/>
  <c r="A84" i="4" s="1"/>
  <c r="C98" i="3"/>
  <c r="A83" i="4" s="1"/>
  <c r="C97" i="3"/>
  <c r="C96" i="3"/>
  <c r="C95" i="3"/>
  <c r="C94" i="3"/>
  <c r="A79" i="4" s="1"/>
  <c r="C93" i="3"/>
  <c r="C92" i="3"/>
  <c r="C91" i="3"/>
  <c r="A76" i="4" s="1"/>
  <c r="C90" i="3"/>
  <c r="A75" i="4" s="1"/>
  <c r="C89" i="3"/>
  <c r="A74" i="4" s="1"/>
  <c r="C88" i="3"/>
  <c r="C87" i="3"/>
  <c r="C86" i="3"/>
  <c r="C85" i="3"/>
  <c r="C84" i="3"/>
  <c r="C83" i="3"/>
  <c r="A68" i="4" s="1"/>
  <c r="C82" i="3"/>
  <c r="A67" i="4" s="1"/>
  <c r="C81" i="3"/>
  <c r="C80" i="3"/>
  <c r="C79" i="3"/>
  <c r="C78" i="3"/>
  <c r="C77" i="3"/>
  <c r="A62" i="4" s="1"/>
  <c r="C76" i="3"/>
  <c r="C75" i="3"/>
  <c r="A60" i="4" s="1"/>
  <c r="C74" i="3"/>
  <c r="C73" i="3"/>
  <c r="A58" i="4" s="1"/>
  <c r="C72" i="3"/>
  <c r="C71" i="3"/>
  <c r="C70" i="3"/>
  <c r="A55" i="4" s="1"/>
  <c r="C69" i="3"/>
  <c r="A54" i="4" s="1"/>
  <c r="C68" i="3"/>
  <c r="C67" i="3"/>
  <c r="C66" i="3"/>
  <c r="A51" i="4" s="1"/>
  <c r="C65" i="3"/>
  <c r="C64" i="3"/>
  <c r="C63" i="3"/>
  <c r="C62" i="3"/>
  <c r="A47" i="4" s="1"/>
  <c r="C61" i="3"/>
  <c r="C60" i="3"/>
  <c r="C59" i="3"/>
  <c r="C58" i="3"/>
  <c r="A43" i="4" s="1"/>
  <c r="C57" i="3"/>
  <c r="C56" i="3"/>
  <c r="C55" i="3"/>
  <c r="C54" i="3"/>
  <c r="A39" i="4" s="1"/>
  <c r="C53" i="3"/>
  <c r="C52" i="3"/>
  <c r="C51" i="3"/>
  <c r="A36" i="4" s="1"/>
  <c r="C50" i="3"/>
  <c r="A35" i="4" s="1"/>
  <c r="C49" i="3"/>
  <c r="C48" i="3"/>
  <c r="C47" i="3"/>
  <c r="C46" i="3"/>
  <c r="A31" i="4" s="1"/>
  <c r="C45" i="3"/>
  <c r="C44" i="3"/>
  <c r="C43" i="3"/>
  <c r="A28" i="4" s="1"/>
  <c r="C42" i="3"/>
  <c r="A27" i="4" s="1"/>
  <c r="C41" i="3"/>
  <c r="C40" i="3"/>
  <c r="C39" i="3"/>
  <c r="C38" i="3"/>
  <c r="C37" i="3"/>
  <c r="C36" i="3"/>
  <c r="C35" i="3"/>
  <c r="C34" i="3"/>
  <c r="A19" i="4" s="1"/>
  <c r="C33" i="3"/>
  <c r="C32" i="3"/>
  <c r="C31" i="3"/>
  <c r="C30" i="3"/>
  <c r="C29" i="3"/>
  <c r="C28" i="3"/>
  <c r="C27" i="3"/>
  <c r="A12" i="4" s="1"/>
  <c r="C26" i="3"/>
  <c r="A11" i="4" s="1"/>
  <c r="C25" i="3"/>
  <c r="C24" i="3"/>
  <c r="C23" i="3"/>
  <c r="C22" i="3"/>
  <c r="A7" i="4" s="1"/>
  <c r="C21" i="3"/>
  <c r="C20" i="3"/>
  <c r="C19" i="3"/>
  <c r="A4" i="4" s="1"/>
  <c r="C18" i="3"/>
  <c r="A3" i="4" s="1"/>
  <c r="V91" i="4"/>
  <c r="C91" i="4" s="1"/>
  <c r="S91" i="4"/>
  <c r="R91" i="4"/>
  <c r="N91" i="4"/>
  <c r="M91" i="4"/>
  <c r="L91" i="4"/>
  <c r="B91" i="4" s="1"/>
  <c r="H91" i="4"/>
  <c r="G91" i="4"/>
  <c r="I91" i="4" s="1"/>
  <c r="F91" i="4"/>
  <c r="V90" i="4"/>
  <c r="C90" i="4" s="1"/>
  <c r="S90" i="4"/>
  <c r="R90" i="4"/>
  <c r="N90" i="4"/>
  <c r="M90" i="4"/>
  <c r="L90" i="4"/>
  <c r="B90" i="4" s="1"/>
  <c r="H90" i="4"/>
  <c r="G90" i="4"/>
  <c r="I90" i="4" s="1"/>
  <c r="F90" i="4"/>
  <c r="A90" i="4"/>
  <c r="V89" i="4"/>
  <c r="C89" i="4" s="1"/>
  <c r="S89" i="4"/>
  <c r="R89" i="4"/>
  <c r="N89" i="4"/>
  <c r="M89" i="4"/>
  <c r="L89" i="4"/>
  <c r="H89" i="4"/>
  <c r="G89" i="4"/>
  <c r="I89" i="4" s="1"/>
  <c r="F89" i="4"/>
  <c r="B89" i="4"/>
  <c r="A89" i="4"/>
  <c r="V88" i="4"/>
  <c r="C88" i="4" s="1"/>
  <c r="S88" i="4"/>
  <c r="R88" i="4"/>
  <c r="N88" i="4"/>
  <c r="M88" i="4"/>
  <c r="L88" i="4"/>
  <c r="B88" i="4" s="1"/>
  <c r="H88" i="4"/>
  <c r="G88" i="4"/>
  <c r="I88" i="4" s="1"/>
  <c r="F88" i="4"/>
  <c r="A88" i="4"/>
  <c r="V87" i="4"/>
  <c r="C87" i="4" s="1"/>
  <c r="S87" i="4"/>
  <c r="R87" i="4"/>
  <c r="N87" i="4"/>
  <c r="M87" i="4"/>
  <c r="L87" i="4"/>
  <c r="B87" i="4" s="1"/>
  <c r="H87" i="4"/>
  <c r="G87" i="4"/>
  <c r="I87" i="4" s="1"/>
  <c r="F87" i="4"/>
  <c r="A87" i="4"/>
  <c r="V86" i="4"/>
  <c r="C86" i="4" s="1"/>
  <c r="S86" i="4"/>
  <c r="R86" i="4"/>
  <c r="N86" i="4"/>
  <c r="M86" i="4"/>
  <c r="L86" i="4"/>
  <c r="B86" i="4" s="1"/>
  <c r="H86" i="4"/>
  <c r="G86" i="4"/>
  <c r="I86" i="4" s="1"/>
  <c r="F86" i="4"/>
  <c r="V85" i="4"/>
  <c r="C85" i="4" s="1"/>
  <c r="S85" i="4"/>
  <c r="R85" i="4"/>
  <c r="N85" i="4"/>
  <c r="M85" i="4"/>
  <c r="L85" i="4"/>
  <c r="B85" i="4" s="1"/>
  <c r="H85" i="4"/>
  <c r="G85" i="4"/>
  <c r="I85" i="4" s="1"/>
  <c r="F85" i="4"/>
  <c r="A85" i="4"/>
  <c r="V84" i="4"/>
  <c r="C84" i="4" s="1"/>
  <c r="S84" i="4"/>
  <c r="R84" i="4"/>
  <c r="N84" i="4"/>
  <c r="M84" i="4"/>
  <c r="L84" i="4"/>
  <c r="B84" i="4" s="1"/>
  <c r="H84" i="4"/>
  <c r="G84" i="4"/>
  <c r="I84" i="4" s="1"/>
  <c r="F84" i="4"/>
  <c r="V83" i="4"/>
  <c r="C83" i="4" s="1"/>
  <c r="S83" i="4"/>
  <c r="R83" i="4"/>
  <c r="N83" i="4"/>
  <c r="M83" i="4"/>
  <c r="L83" i="4"/>
  <c r="B83" i="4" s="1"/>
  <c r="H83" i="4"/>
  <c r="G83" i="4"/>
  <c r="I83" i="4" s="1"/>
  <c r="F83" i="4"/>
  <c r="V82" i="4"/>
  <c r="C82" i="4" s="1"/>
  <c r="S82" i="4"/>
  <c r="R82" i="4"/>
  <c r="N82" i="4"/>
  <c r="M82" i="4"/>
  <c r="L82" i="4"/>
  <c r="B82" i="4" s="1"/>
  <c r="H82" i="4"/>
  <c r="G82" i="4"/>
  <c r="I82" i="4" s="1"/>
  <c r="F82" i="4"/>
  <c r="A82" i="4"/>
  <c r="V81" i="4"/>
  <c r="C81" i="4" s="1"/>
  <c r="S81" i="4"/>
  <c r="R81" i="4"/>
  <c r="N81" i="4"/>
  <c r="M81" i="4"/>
  <c r="L81" i="4"/>
  <c r="I81" i="4"/>
  <c r="H81" i="4"/>
  <c r="G81" i="4"/>
  <c r="F81" i="4"/>
  <c r="B81" i="4"/>
  <c r="A81" i="4"/>
  <c r="V80" i="4"/>
  <c r="C80" i="4" s="1"/>
  <c r="S80" i="4"/>
  <c r="R80" i="4"/>
  <c r="N80" i="4"/>
  <c r="M80" i="4"/>
  <c r="L80" i="4"/>
  <c r="B80" i="4" s="1"/>
  <c r="H80" i="4"/>
  <c r="G80" i="4"/>
  <c r="I80" i="4" s="1"/>
  <c r="F80" i="4"/>
  <c r="A80" i="4"/>
  <c r="V79" i="4"/>
  <c r="S79" i="4"/>
  <c r="R79" i="4"/>
  <c r="N79" i="4"/>
  <c r="M79" i="4"/>
  <c r="L79" i="4"/>
  <c r="B79" i="4" s="1"/>
  <c r="I79" i="4"/>
  <c r="H79" i="4"/>
  <c r="G79" i="4"/>
  <c r="F79" i="4"/>
  <c r="C79" i="4"/>
  <c r="V78" i="4"/>
  <c r="C78" i="4" s="1"/>
  <c r="S78" i="4"/>
  <c r="R78" i="4"/>
  <c r="N78" i="4"/>
  <c r="M78" i="4"/>
  <c r="L78" i="4"/>
  <c r="B78" i="4" s="1"/>
  <c r="H78" i="4"/>
  <c r="G78" i="4"/>
  <c r="I78" i="4" s="1"/>
  <c r="F78" i="4"/>
  <c r="A78" i="4"/>
  <c r="V77" i="4"/>
  <c r="C77" i="4" s="1"/>
  <c r="S77" i="4"/>
  <c r="R77" i="4"/>
  <c r="N77" i="4"/>
  <c r="M77" i="4"/>
  <c r="L77" i="4"/>
  <c r="B77" i="4" s="1"/>
  <c r="H77" i="4"/>
  <c r="G77" i="4"/>
  <c r="I77" i="4" s="1"/>
  <c r="F77" i="4"/>
  <c r="A77" i="4"/>
  <c r="V76" i="4"/>
  <c r="C76" i="4" s="1"/>
  <c r="S76" i="4"/>
  <c r="R76" i="4"/>
  <c r="N76" i="4"/>
  <c r="M76" i="4"/>
  <c r="L76" i="4"/>
  <c r="B76" i="4" s="1"/>
  <c r="H76" i="4"/>
  <c r="G76" i="4"/>
  <c r="I76" i="4" s="1"/>
  <c r="F76" i="4"/>
  <c r="V75" i="4"/>
  <c r="C75" i="4" s="1"/>
  <c r="S75" i="4"/>
  <c r="R75" i="4"/>
  <c r="N75" i="4"/>
  <c r="M75" i="4"/>
  <c r="L75" i="4"/>
  <c r="B75" i="4" s="1"/>
  <c r="H75" i="4"/>
  <c r="G75" i="4"/>
  <c r="I75" i="4" s="1"/>
  <c r="F75" i="4"/>
  <c r="V74" i="4"/>
  <c r="C74" i="4" s="1"/>
  <c r="S74" i="4"/>
  <c r="R74" i="4"/>
  <c r="N74" i="4"/>
  <c r="M74" i="4"/>
  <c r="L74" i="4"/>
  <c r="B74" i="4" s="1"/>
  <c r="H74" i="4"/>
  <c r="G74" i="4"/>
  <c r="I74" i="4" s="1"/>
  <c r="F74" i="4"/>
  <c r="V73" i="4"/>
  <c r="C73" i="4" s="1"/>
  <c r="S73" i="4"/>
  <c r="R73" i="4"/>
  <c r="N73" i="4"/>
  <c r="M73" i="4"/>
  <c r="L73" i="4"/>
  <c r="B73" i="4" s="1"/>
  <c r="H73" i="4"/>
  <c r="G73" i="4"/>
  <c r="I73" i="4" s="1"/>
  <c r="F73" i="4"/>
  <c r="A73" i="4"/>
  <c r="V72" i="4"/>
  <c r="S72" i="4"/>
  <c r="R72" i="4"/>
  <c r="N72" i="4"/>
  <c r="M72" i="4"/>
  <c r="L72" i="4"/>
  <c r="B72" i="4" s="1"/>
  <c r="H72" i="4"/>
  <c r="G72" i="4"/>
  <c r="I72" i="4" s="1"/>
  <c r="F72" i="4"/>
  <c r="C72" i="4"/>
  <c r="A72" i="4"/>
  <c r="V71" i="4"/>
  <c r="C71" i="4" s="1"/>
  <c r="S71" i="4"/>
  <c r="R71" i="4"/>
  <c r="N71" i="4"/>
  <c r="M71" i="4"/>
  <c r="L71" i="4"/>
  <c r="B71" i="4" s="1"/>
  <c r="H71" i="4"/>
  <c r="G71" i="4"/>
  <c r="I71" i="4" s="1"/>
  <c r="F71" i="4"/>
  <c r="A71" i="4"/>
  <c r="V70" i="4"/>
  <c r="C70" i="4" s="1"/>
  <c r="S70" i="4"/>
  <c r="R70" i="4"/>
  <c r="N70" i="4"/>
  <c r="M70" i="4"/>
  <c r="L70" i="4"/>
  <c r="B70" i="4" s="1"/>
  <c r="H70" i="4"/>
  <c r="G70" i="4"/>
  <c r="I70" i="4" s="1"/>
  <c r="F70" i="4"/>
  <c r="A70" i="4"/>
  <c r="V69" i="4"/>
  <c r="C69" i="4" s="1"/>
  <c r="S69" i="4"/>
  <c r="R69" i="4"/>
  <c r="N69" i="4"/>
  <c r="M69" i="4"/>
  <c r="L69" i="4"/>
  <c r="B69" i="4" s="1"/>
  <c r="H69" i="4"/>
  <c r="G69" i="4"/>
  <c r="I69" i="4" s="1"/>
  <c r="F69" i="4"/>
  <c r="A69" i="4"/>
  <c r="V68" i="4"/>
  <c r="C68" i="4" s="1"/>
  <c r="S68" i="4"/>
  <c r="R68" i="4"/>
  <c r="N68" i="4"/>
  <c r="M68" i="4"/>
  <c r="L68" i="4"/>
  <c r="B68" i="4" s="1"/>
  <c r="H68" i="4"/>
  <c r="G68" i="4"/>
  <c r="I68" i="4" s="1"/>
  <c r="F68" i="4"/>
  <c r="V67" i="4"/>
  <c r="C67" i="4" s="1"/>
  <c r="S67" i="4"/>
  <c r="R67" i="4"/>
  <c r="N67" i="4"/>
  <c r="M67" i="4"/>
  <c r="L67" i="4"/>
  <c r="B67" i="4" s="1"/>
  <c r="H67" i="4"/>
  <c r="G67" i="4"/>
  <c r="I67" i="4" s="1"/>
  <c r="F67" i="4"/>
  <c r="V66" i="4"/>
  <c r="C66" i="4" s="1"/>
  <c r="S66" i="4"/>
  <c r="R66" i="4"/>
  <c r="N66" i="4"/>
  <c r="M66" i="4"/>
  <c r="L66" i="4"/>
  <c r="B66" i="4" s="1"/>
  <c r="H66" i="4"/>
  <c r="G66" i="4"/>
  <c r="I66" i="4" s="1"/>
  <c r="F66" i="4"/>
  <c r="A66" i="4"/>
  <c r="V65" i="4"/>
  <c r="C65" i="4" s="1"/>
  <c r="S65" i="4"/>
  <c r="R65" i="4"/>
  <c r="N65" i="4"/>
  <c r="M65" i="4"/>
  <c r="L65" i="4"/>
  <c r="B65" i="4" s="1"/>
  <c r="H65" i="4"/>
  <c r="G65" i="4"/>
  <c r="I65" i="4" s="1"/>
  <c r="F65" i="4"/>
  <c r="A65" i="4"/>
  <c r="V64" i="4"/>
  <c r="C64" i="4" s="1"/>
  <c r="S64" i="4"/>
  <c r="R64" i="4"/>
  <c r="N64" i="4"/>
  <c r="M64" i="4"/>
  <c r="L64" i="4"/>
  <c r="B64" i="4" s="1"/>
  <c r="H64" i="4"/>
  <c r="G64" i="4"/>
  <c r="I64" i="4" s="1"/>
  <c r="F64" i="4"/>
  <c r="A64" i="4"/>
  <c r="V63" i="4"/>
  <c r="C63" i="4" s="1"/>
  <c r="S63" i="4"/>
  <c r="R63" i="4"/>
  <c r="N63" i="4"/>
  <c r="M63" i="4"/>
  <c r="L63" i="4"/>
  <c r="B63" i="4" s="1"/>
  <c r="H63" i="4"/>
  <c r="G63" i="4"/>
  <c r="I63" i="4" s="1"/>
  <c r="F63" i="4"/>
  <c r="A63" i="4"/>
  <c r="V62" i="4"/>
  <c r="C62" i="4" s="1"/>
  <c r="S62" i="4"/>
  <c r="R62" i="4"/>
  <c r="N62" i="4"/>
  <c r="M62" i="4"/>
  <c r="L62" i="4"/>
  <c r="B62" i="4" s="1"/>
  <c r="H62" i="4"/>
  <c r="G62" i="4"/>
  <c r="I62" i="4" s="1"/>
  <c r="F62" i="4"/>
  <c r="V61" i="4"/>
  <c r="C61" i="4" s="1"/>
  <c r="S61" i="4"/>
  <c r="R61" i="4"/>
  <c r="N61" i="4"/>
  <c r="M61" i="4"/>
  <c r="L61" i="4"/>
  <c r="B61" i="4" s="1"/>
  <c r="H61" i="4"/>
  <c r="G61" i="4"/>
  <c r="I61" i="4" s="1"/>
  <c r="F61" i="4"/>
  <c r="A61" i="4"/>
  <c r="V60" i="4"/>
  <c r="C60" i="4" s="1"/>
  <c r="S60" i="4"/>
  <c r="R60" i="4"/>
  <c r="N60" i="4"/>
  <c r="M60" i="4"/>
  <c r="L60" i="4"/>
  <c r="B60" i="4" s="1"/>
  <c r="H60" i="4"/>
  <c r="G60" i="4"/>
  <c r="I60" i="4" s="1"/>
  <c r="F60" i="4"/>
  <c r="V59" i="4"/>
  <c r="C59" i="4" s="1"/>
  <c r="S59" i="4"/>
  <c r="R59" i="4"/>
  <c r="N59" i="4"/>
  <c r="M59" i="4"/>
  <c r="L59" i="4"/>
  <c r="B59" i="4" s="1"/>
  <c r="H59" i="4"/>
  <c r="G59" i="4"/>
  <c r="I59" i="4" s="1"/>
  <c r="F59" i="4"/>
  <c r="A59" i="4"/>
  <c r="V58" i="4"/>
  <c r="C58" i="4" s="1"/>
  <c r="S58" i="4"/>
  <c r="R58" i="4"/>
  <c r="N58" i="4"/>
  <c r="M58" i="4"/>
  <c r="L58" i="4"/>
  <c r="B58" i="4" s="1"/>
  <c r="H58" i="4"/>
  <c r="G58" i="4"/>
  <c r="I58" i="4" s="1"/>
  <c r="F58" i="4"/>
  <c r="V57" i="4"/>
  <c r="C57" i="4" s="1"/>
  <c r="S57" i="4"/>
  <c r="R57" i="4"/>
  <c r="N57" i="4"/>
  <c r="M57" i="4"/>
  <c r="L57" i="4"/>
  <c r="B57" i="4" s="1"/>
  <c r="H57" i="4"/>
  <c r="G57" i="4"/>
  <c r="I57" i="4" s="1"/>
  <c r="F57" i="4"/>
  <c r="A57" i="4"/>
  <c r="V56" i="4"/>
  <c r="C56" i="4" s="1"/>
  <c r="S56" i="4"/>
  <c r="R56" i="4"/>
  <c r="N56" i="4"/>
  <c r="M56" i="4"/>
  <c r="L56" i="4"/>
  <c r="B56" i="4" s="1"/>
  <c r="H56" i="4"/>
  <c r="G56" i="4"/>
  <c r="I56" i="4" s="1"/>
  <c r="F56" i="4"/>
  <c r="A56" i="4"/>
  <c r="V55" i="4"/>
  <c r="C55" i="4" s="1"/>
  <c r="S55" i="4"/>
  <c r="R55" i="4"/>
  <c r="N55" i="4"/>
  <c r="M55" i="4"/>
  <c r="L55" i="4"/>
  <c r="B55" i="4" s="1"/>
  <c r="H55" i="4"/>
  <c r="G55" i="4"/>
  <c r="I55" i="4" s="1"/>
  <c r="F55" i="4"/>
  <c r="V54" i="4"/>
  <c r="C54" i="4" s="1"/>
  <c r="S54" i="4"/>
  <c r="R54" i="4"/>
  <c r="N54" i="4"/>
  <c r="M54" i="4"/>
  <c r="L54" i="4"/>
  <c r="B54" i="4" s="1"/>
  <c r="H54" i="4"/>
  <c r="G54" i="4"/>
  <c r="I54" i="4" s="1"/>
  <c r="F54" i="4"/>
  <c r="V53" i="4"/>
  <c r="C53" i="4" s="1"/>
  <c r="S53" i="4"/>
  <c r="R53" i="4"/>
  <c r="N53" i="4"/>
  <c r="M53" i="4"/>
  <c r="L53" i="4"/>
  <c r="B53" i="4" s="1"/>
  <c r="H53" i="4"/>
  <c r="G53" i="4"/>
  <c r="I53" i="4" s="1"/>
  <c r="F53" i="4"/>
  <c r="A53" i="4"/>
  <c r="V52" i="4"/>
  <c r="C52" i="4" s="1"/>
  <c r="S52" i="4"/>
  <c r="R52" i="4"/>
  <c r="N52" i="4"/>
  <c r="M52" i="4"/>
  <c r="L52" i="4"/>
  <c r="B52" i="4" s="1"/>
  <c r="H52" i="4"/>
  <c r="G52" i="4"/>
  <c r="I52" i="4" s="1"/>
  <c r="F52" i="4"/>
  <c r="A52" i="4"/>
  <c r="V51" i="4"/>
  <c r="C51" i="4" s="1"/>
  <c r="S51" i="4"/>
  <c r="R51" i="4"/>
  <c r="N51" i="4"/>
  <c r="M51" i="4"/>
  <c r="L51" i="4"/>
  <c r="B51" i="4" s="1"/>
  <c r="H51" i="4"/>
  <c r="G51" i="4"/>
  <c r="I51" i="4" s="1"/>
  <c r="F51" i="4"/>
  <c r="V50" i="4"/>
  <c r="C50" i="4" s="1"/>
  <c r="S50" i="4"/>
  <c r="R50" i="4"/>
  <c r="N50" i="4"/>
  <c r="M50" i="4"/>
  <c r="L50" i="4"/>
  <c r="B50" i="4" s="1"/>
  <c r="H50" i="4"/>
  <c r="G50" i="4"/>
  <c r="I50" i="4" s="1"/>
  <c r="F50" i="4"/>
  <c r="A50" i="4"/>
  <c r="V49" i="4"/>
  <c r="C49" i="4" s="1"/>
  <c r="S49" i="4"/>
  <c r="R49" i="4"/>
  <c r="N49" i="4"/>
  <c r="M49" i="4"/>
  <c r="L49" i="4"/>
  <c r="B49" i="4" s="1"/>
  <c r="H49" i="4"/>
  <c r="G49" i="4"/>
  <c r="I49" i="4" s="1"/>
  <c r="F49" i="4"/>
  <c r="A49" i="4"/>
  <c r="V48" i="4"/>
  <c r="C48" i="4" s="1"/>
  <c r="S48" i="4"/>
  <c r="R48" i="4"/>
  <c r="N48" i="4"/>
  <c r="M48" i="4"/>
  <c r="L48" i="4"/>
  <c r="B48" i="4" s="1"/>
  <c r="H48" i="4"/>
  <c r="G48" i="4"/>
  <c r="I48" i="4" s="1"/>
  <c r="F48" i="4"/>
  <c r="A48" i="4"/>
  <c r="V47" i="4"/>
  <c r="C47" i="4" s="1"/>
  <c r="S47" i="4"/>
  <c r="R47" i="4"/>
  <c r="N47" i="4"/>
  <c r="M47" i="4"/>
  <c r="L47" i="4"/>
  <c r="B47" i="4" s="1"/>
  <c r="H47" i="4"/>
  <c r="G47" i="4"/>
  <c r="I47" i="4" s="1"/>
  <c r="F47" i="4"/>
  <c r="V46" i="4"/>
  <c r="C46" i="4" s="1"/>
  <c r="S46" i="4"/>
  <c r="R46" i="4"/>
  <c r="N46" i="4"/>
  <c r="M46" i="4"/>
  <c r="L46" i="4"/>
  <c r="B46" i="4" s="1"/>
  <c r="H46" i="4"/>
  <c r="G46" i="4"/>
  <c r="I46" i="4" s="1"/>
  <c r="F46" i="4"/>
  <c r="A46" i="4"/>
  <c r="V45" i="4"/>
  <c r="C45" i="4" s="1"/>
  <c r="S45" i="4"/>
  <c r="R45" i="4"/>
  <c r="N45" i="4"/>
  <c r="M45" i="4"/>
  <c r="L45" i="4"/>
  <c r="B45" i="4" s="1"/>
  <c r="H45" i="4"/>
  <c r="G45" i="4"/>
  <c r="I45" i="4" s="1"/>
  <c r="F45" i="4"/>
  <c r="A45" i="4"/>
  <c r="V44" i="4"/>
  <c r="S44" i="4"/>
  <c r="R44" i="4"/>
  <c r="N44" i="4"/>
  <c r="M44" i="4"/>
  <c r="L44" i="4"/>
  <c r="B44" i="4" s="1"/>
  <c r="H44" i="4"/>
  <c r="G44" i="4"/>
  <c r="I44" i="4" s="1"/>
  <c r="F44" i="4"/>
  <c r="C44" i="4"/>
  <c r="A44" i="4"/>
  <c r="V43" i="4"/>
  <c r="C43" i="4" s="1"/>
  <c r="S43" i="4"/>
  <c r="R43" i="4"/>
  <c r="N43" i="4"/>
  <c r="M43" i="4"/>
  <c r="L43" i="4"/>
  <c r="B43" i="4" s="1"/>
  <c r="H43" i="4"/>
  <c r="G43" i="4"/>
  <c r="I43" i="4" s="1"/>
  <c r="F43" i="4"/>
  <c r="V42" i="4"/>
  <c r="C42" i="4" s="1"/>
  <c r="S42" i="4"/>
  <c r="R42" i="4"/>
  <c r="N42" i="4"/>
  <c r="M42" i="4"/>
  <c r="L42" i="4"/>
  <c r="B42" i="4" s="1"/>
  <c r="H42" i="4"/>
  <c r="G42" i="4"/>
  <c r="I42" i="4" s="1"/>
  <c r="F42" i="4"/>
  <c r="A42" i="4"/>
  <c r="V41" i="4"/>
  <c r="C41" i="4" s="1"/>
  <c r="S41" i="4"/>
  <c r="R41" i="4"/>
  <c r="N41" i="4"/>
  <c r="M41" i="4"/>
  <c r="L41" i="4"/>
  <c r="B41" i="4" s="1"/>
  <c r="H41" i="4"/>
  <c r="G41" i="4"/>
  <c r="I41" i="4" s="1"/>
  <c r="F41" i="4"/>
  <c r="A41" i="4"/>
  <c r="V40" i="4"/>
  <c r="C40" i="4" s="1"/>
  <c r="S40" i="4"/>
  <c r="R40" i="4"/>
  <c r="N40" i="4"/>
  <c r="M40" i="4"/>
  <c r="L40" i="4"/>
  <c r="H40" i="4"/>
  <c r="G40" i="4"/>
  <c r="I40" i="4" s="1"/>
  <c r="F40" i="4"/>
  <c r="B40" i="4"/>
  <c r="A40" i="4"/>
  <c r="V39" i="4"/>
  <c r="S39" i="4"/>
  <c r="R39" i="4"/>
  <c r="N39" i="4"/>
  <c r="M39" i="4"/>
  <c r="L39" i="4"/>
  <c r="B39" i="4" s="1"/>
  <c r="H39" i="4"/>
  <c r="G39" i="4"/>
  <c r="I39" i="4" s="1"/>
  <c r="F39" i="4"/>
  <c r="C39" i="4"/>
  <c r="V38" i="4"/>
  <c r="C38" i="4" s="1"/>
  <c r="S38" i="4"/>
  <c r="R38" i="4"/>
  <c r="N38" i="4"/>
  <c r="M38" i="4"/>
  <c r="L38" i="4"/>
  <c r="B38" i="4" s="1"/>
  <c r="H38" i="4"/>
  <c r="G38" i="4"/>
  <c r="I38" i="4" s="1"/>
  <c r="F38" i="4"/>
  <c r="A38" i="4"/>
  <c r="V37" i="4"/>
  <c r="C37" i="4" s="1"/>
  <c r="S37" i="4"/>
  <c r="R37" i="4"/>
  <c r="N37" i="4"/>
  <c r="M37" i="4"/>
  <c r="L37" i="4"/>
  <c r="B37" i="4" s="1"/>
  <c r="H37" i="4"/>
  <c r="G37" i="4"/>
  <c r="I37" i="4" s="1"/>
  <c r="F37" i="4"/>
  <c r="A37" i="4"/>
  <c r="V36" i="4"/>
  <c r="C36" i="4" s="1"/>
  <c r="S36" i="4"/>
  <c r="R36" i="4"/>
  <c r="N36" i="4"/>
  <c r="M36" i="4"/>
  <c r="L36" i="4"/>
  <c r="B36" i="4" s="1"/>
  <c r="H36" i="4"/>
  <c r="G36" i="4"/>
  <c r="I36" i="4" s="1"/>
  <c r="F36" i="4"/>
  <c r="V35" i="4"/>
  <c r="C35" i="4" s="1"/>
  <c r="S35" i="4"/>
  <c r="R35" i="4"/>
  <c r="N35" i="4"/>
  <c r="M35" i="4"/>
  <c r="L35" i="4"/>
  <c r="B35" i="4" s="1"/>
  <c r="H35" i="4"/>
  <c r="G35" i="4"/>
  <c r="I35" i="4" s="1"/>
  <c r="F35" i="4"/>
  <c r="V34" i="4"/>
  <c r="C34" i="4" s="1"/>
  <c r="S34" i="4"/>
  <c r="R34" i="4"/>
  <c r="N34" i="4"/>
  <c r="M34" i="4"/>
  <c r="L34" i="4"/>
  <c r="B34" i="4" s="1"/>
  <c r="H34" i="4"/>
  <c r="G34" i="4"/>
  <c r="I34" i="4" s="1"/>
  <c r="F34" i="4"/>
  <c r="A34" i="4"/>
  <c r="V33" i="4"/>
  <c r="C33" i="4" s="1"/>
  <c r="S33" i="4"/>
  <c r="R33" i="4"/>
  <c r="N33" i="4"/>
  <c r="M33" i="4"/>
  <c r="L33" i="4"/>
  <c r="B33" i="4" s="1"/>
  <c r="H33" i="4"/>
  <c r="G33" i="4"/>
  <c r="I33" i="4" s="1"/>
  <c r="F33" i="4"/>
  <c r="A33" i="4"/>
  <c r="V32" i="4"/>
  <c r="C32" i="4" s="1"/>
  <c r="S32" i="4"/>
  <c r="R32" i="4"/>
  <c r="N32" i="4"/>
  <c r="M32" i="4"/>
  <c r="L32" i="4"/>
  <c r="H32" i="4"/>
  <c r="G32" i="4"/>
  <c r="I32" i="4" s="1"/>
  <c r="F32" i="4"/>
  <c r="B32" i="4"/>
  <c r="A32" i="4"/>
  <c r="V31" i="4"/>
  <c r="C31" i="4" s="1"/>
  <c r="S31" i="4"/>
  <c r="R31" i="4"/>
  <c r="N31" i="4"/>
  <c r="M31" i="4"/>
  <c r="L31" i="4"/>
  <c r="B31" i="4" s="1"/>
  <c r="I31" i="4"/>
  <c r="H31" i="4"/>
  <c r="G31" i="4"/>
  <c r="F31" i="4"/>
  <c r="V30" i="4"/>
  <c r="C30" i="4" s="1"/>
  <c r="S30" i="4"/>
  <c r="R30" i="4"/>
  <c r="N30" i="4"/>
  <c r="M30" i="4"/>
  <c r="L30" i="4"/>
  <c r="B30" i="4" s="1"/>
  <c r="H30" i="4"/>
  <c r="G30" i="4"/>
  <c r="I30" i="4" s="1"/>
  <c r="F30" i="4"/>
  <c r="A30" i="4"/>
  <c r="V29" i="4"/>
  <c r="C29" i="4" s="1"/>
  <c r="S29" i="4"/>
  <c r="R29" i="4"/>
  <c r="N29" i="4"/>
  <c r="M29" i="4"/>
  <c r="L29" i="4"/>
  <c r="B29" i="4" s="1"/>
  <c r="H29" i="4"/>
  <c r="G29" i="4"/>
  <c r="I29" i="4" s="1"/>
  <c r="F29" i="4"/>
  <c r="A29" i="4"/>
  <c r="V28" i="4"/>
  <c r="C28" i="4" s="1"/>
  <c r="S28" i="4"/>
  <c r="R28" i="4"/>
  <c r="N28" i="4"/>
  <c r="M28" i="4"/>
  <c r="L28" i="4"/>
  <c r="B28" i="4" s="1"/>
  <c r="H28" i="4"/>
  <c r="G28" i="4"/>
  <c r="I28" i="4" s="1"/>
  <c r="F28" i="4"/>
  <c r="V27" i="4"/>
  <c r="C27" i="4" s="1"/>
  <c r="S27" i="4"/>
  <c r="R27" i="4"/>
  <c r="N27" i="4"/>
  <c r="M27" i="4"/>
  <c r="L27" i="4"/>
  <c r="B27" i="4" s="1"/>
  <c r="H27" i="4"/>
  <c r="G27" i="4"/>
  <c r="I27" i="4" s="1"/>
  <c r="F27" i="4"/>
  <c r="V26" i="4"/>
  <c r="C26" i="4" s="1"/>
  <c r="S26" i="4"/>
  <c r="R26" i="4"/>
  <c r="N26" i="4"/>
  <c r="M26" i="4"/>
  <c r="L26" i="4"/>
  <c r="B26" i="4" s="1"/>
  <c r="H26" i="4"/>
  <c r="G26" i="4"/>
  <c r="I26" i="4" s="1"/>
  <c r="F26" i="4"/>
  <c r="A26" i="4"/>
  <c r="V25" i="4"/>
  <c r="C25" i="4" s="1"/>
  <c r="S25" i="4"/>
  <c r="R25" i="4"/>
  <c r="N25" i="4"/>
  <c r="M25" i="4"/>
  <c r="L25" i="4"/>
  <c r="B25" i="4" s="1"/>
  <c r="H25" i="4"/>
  <c r="G25" i="4"/>
  <c r="I25" i="4" s="1"/>
  <c r="F25" i="4"/>
  <c r="A25" i="4"/>
  <c r="V24" i="4"/>
  <c r="C24" i="4" s="1"/>
  <c r="S24" i="4"/>
  <c r="R24" i="4"/>
  <c r="N24" i="4"/>
  <c r="M24" i="4"/>
  <c r="L24" i="4"/>
  <c r="B24" i="4" s="1"/>
  <c r="H24" i="4"/>
  <c r="G24" i="4"/>
  <c r="I24" i="4" s="1"/>
  <c r="F24" i="4"/>
  <c r="A24" i="4"/>
  <c r="V23" i="4"/>
  <c r="S23" i="4"/>
  <c r="R23" i="4"/>
  <c r="N23" i="4"/>
  <c r="M23" i="4"/>
  <c r="L23" i="4"/>
  <c r="B23" i="4" s="1"/>
  <c r="H23" i="4"/>
  <c r="G23" i="4"/>
  <c r="I23" i="4" s="1"/>
  <c r="F23" i="4"/>
  <c r="C23" i="4"/>
  <c r="A23" i="4"/>
  <c r="V22" i="4"/>
  <c r="C22" i="4" s="1"/>
  <c r="S22" i="4"/>
  <c r="R22" i="4"/>
  <c r="N22" i="4"/>
  <c r="M22" i="4"/>
  <c r="L22" i="4"/>
  <c r="B22" i="4" s="1"/>
  <c r="H22" i="4"/>
  <c r="G22" i="4"/>
  <c r="I22" i="4" s="1"/>
  <c r="F22" i="4"/>
  <c r="A22" i="4"/>
  <c r="V21" i="4"/>
  <c r="S21" i="4"/>
  <c r="R21" i="4"/>
  <c r="N21" i="4"/>
  <c r="M21" i="4"/>
  <c r="L21" i="4"/>
  <c r="B21" i="4" s="1"/>
  <c r="H21" i="4"/>
  <c r="G21" i="4"/>
  <c r="I21" i="4" s="1"/>
  <c r="F21" i="4"/>
  <c r="C21" i="4"/>
  <c r="A21" i="4"/>
  <c r="V20" i="4"/>
  <c r="C20" i="4" s="1"/>
  <c r="S20" i="4"/>
  <c r="R20" i="4"/>
  <c r="N20" i="4"/>
  <c r="M20" i="4"/>
  <c r="L20" i="4"/>
  <c r="B20" i="4" s="1"/>
  <c r="H20" i="4"/>
  <c r="G20" i="4"/>
  <c r="I20" i="4" s="1"/>
  <c r="F20" i="4"/>
  <c r="A20" i="4"/>
  <c r="V19" i="4"/>
  <c r="C19" i="4" s="1"/>
  <c r="S19" i="4"/>
  <c r="R19" i="4"/>
  <c r="N19" i="4"/>
  <c r="M19" i="4"/>
  <c r="L19" i="4"/>
  <c r="B19" i="4" s="1"/>
  <c r="H19" i="4"/>
  <c r="G19" i="4"/>
  <c r="I19" i="4" s="1"/>
  <c r="F19" i="4"/>
  <c r="V18" i="4"/>
  <c r="C18" i="4" s="1"/>
  <c r="S18" i="4"/>
  <c r="R18" i="4"/>
  <c r="N18" i="4"/>
  <c r="M18" i="4"/>
  <c r="L18" i="4"/>
  <c r="B18" i="4" s="1"/>
  <c r="H18" i="4"/>
  <c r="G18" i="4"/>
  <c r="I18" i="4" s="1"/>
  <c r="F18" i="4"/>
  <c r="A18" i="4"/>
  <c r="V17" i="4"/>
  <c r="C17" i="4" s="1"/>
  <c r="S17" i="4"/>
  <c r="R17" i="4"/>
  <c r="N17" i="4"/>
  <c r="M17" i="4"/>
  <c r="L17" i="4"/>
  <c r="H17" i="4"/>
  <c r="G17" i="4"/>
  <c r="I17" i="4" s="1"/>
  <c r="F17" i="4"/>
  <c r="B17" i="4"/>
  <c r="A17" i="4"/>
  <c r="V16" i="4"/>
  <c r="C16" i="4" s="1"/>
  <c r="S16" i="4"/>
  <c r="R16" i="4"/>
  <c r="N16" i="4"/>
  <c r="M16" i="4"/>
  <c r="L16" i="4"/>
  <c r="B16" i="4" s="1"/>
  <c r="H16" i="4"/>
  <c r="G16" i="4"/>
  <c r="I16" i="4" s="1"/>
  <c r="F16" i="4"/>
  <c r="A16" i="4"/>
  <c r="V15" i="4"/>
  <c r="S15" i="4"/>
  <c r="R15" i="4"/>
  <c r="N15" i="4"/>
  <c r="M15" i="4"/>
  <c r="L15" i="4"/>
  <c r="B15" i="4" s="1"/>
  <c r="H15" i="4"/>
  <c r="G15" i="4"/>
  <c r="I15" i="4" s="1"/>
  <c r="F15" i="4"/>
  <c r="C15" i="4"/>
  <c r="A15" i="4"/>
  <c r="V14" i="4"/>
  <c r="C14" i="4" s="1"/>
  <c r="S14" i="4"/>
  <c r="R14" i="4"/>
  <c r="N14" i="4"/>
  <c r="M14" i="4"/>
  <c r="L14" i="4"/>
  <c r="B14" i="4" s="1"/>
  <c r="H14" i="4"/>
  <c r="G14" i="4"/>
  <c r="I14" i="4" s="1"/>
  <c r="F14" i="4"/>
  <c r="A14" i="4"/>
  <c r="V13" i="4"/>
  <c r="C13" i="4" s="1"/>
  <c r="S13" i="4"/>
  <c r="R13" i="4"/>
  <c r="N13" i="4"/>
  <c r="M13" i="4"/>
  <c r="L13" i="4"/>
  <c r="B13" i="4" s="1"/>
  <c r="H13" i="4"/>
  <c r="G13" i="4"/>
  <c r="I13" i="4" s="1"/>
  <c r="F13" i="4"/>
  <c r="A13" i="4"/>
  <c r="V12" i="4"/>
  <c r="C12" i="4" s="1"/>
  <c r="S12" i="4"/>
  <c r="R12" i="4"/>
  <c r="N12" i="4"/>
  <c r="M12" i="4"/>
  <c r="L12" i="4"/>
  <c r="B12" i="4" s="1"/>
  <c r="H12" i="4"/>
  <c r="G12" i="4"/>
  <c r="I12" i="4" s="1"/>
  <c r="F12" i="4"/>
  <c r="V11" i="4"/>
  <c r="C11" i="4" s="1"/>
  <c r="S11" i="4"/>
  <c r="R11" i="4"/>
  <c r="N11" i="4"/>
  <c r="M11" i="4"/>
  <c r="L11" i="4"/>
  <c r="B11" i="4" s="1"/>
  <c r="H11" i="4"/>
  <c r="G11" i="4"/>
  <c r="I11" i="4" s="1"/>
  <c r="F11" i="4"/>
  <c r="V10" i="4"/>
  <c r="C10" i="4" s="1"/>
  <c r="S10" i="4"/>
  <c r="R10" i="4"/>
  <c r="N10" i="4"/>
  <c r="M10" i="4"/>
  <c r="L10" i="4"/>
  <c r="B10" i="4" s="1"/>
  <c r="H10" i="4"/>
  <c r="G10" i="4"/>
  <c r="I10" i="4" s="1"/>
  <c r="F10" i="4"/>
  <c r="A10" i="4"/>
  <c r="V9" i="4"/>
  <c r="C9" i="4" s="1"/>
  <c r="S9" i="4"/>
  <c r="R9" i="4"/>
  <c r="N9" i="4"/>
  <c r="M9" i="4"/>
  <c r="L9" i="4"/>
  <c r="B9" i="4" s="1"/>
  <c r="H9" i="4"/>
  <c r="G9" i="4"/>
  <c r="I9" i="4" s="1"/>
  <c r="F9" i="4"/>
  <c r="A9" i="4"/>
  <c r="V8" i="4"/>
  <c r="S8" i="4"/>
  <c r="R8" i="4"/>
  <c r="N8" i="4"/>
  <c r="M8" i="4"/>
  <c r="L8" i="4"/>
  <c r="B8" i="4" s="1"/>
  <c r="H8" i="4"/>
  <c r="G8" i="4"/>
  <c r="I8" i="4" s="1"/>
  <c r="F8" i="4"/>
  <c r="C8" i="4"/>
  <c r="A8" i="4"/>
  <c r="V7" i="4"/>
  <c r="S7" i="4"/>
  <c r="R7" i="4"/>
  <c r="N7" i="4"/>
  <c r="M7" i="4"/>
  <c r="L7" i="4"/>
  <c r="B7" i="4" s="1"/>
  <c r="H7" i="4"/>
  <c r="G7" i="4"/>
  <c r="I7" i="4" s="1"/>
  <c r="F7" i="4"/>
  <c r="C7" i="4"/>
  <c r="V6" i="4"/>
  <c r="C6" i="4" s="1"/>
  <c r="S6" i="4"/>
  <c r="R6" i="4"/>
  <c r="N6" i="4"/>
  <c r="M6" i="4"/>
  <c r="L6" i="4"/>
  <c r="B6" i="4" s="1"/>
  <c r="H6" i="4"/>
  <c r="G6" i="4"/>
  <c r="I6" i="4" s="1"/>
  <c r="F6" i="4"/>
  <c r="A6" i="4"/>
  <c r="V5" i="4"/>
  <c r="C5" i="4" s="1"/>
  <c r="S5" i="4"/>
  <c r="R5" i="4"/>
  <c r="N5" i="4"/>
  <c r="M5" i="4"/>
  <c r="L5" i="4"/>
  <c r="B5" i="4" s="1"/>
  <c r="H5" i="4"/>
  <c r="G5" i="4"/>
  <c r="I5" i="4" s="1"/>
  <c r="F5" i="4"/>
  <c r="A5" i="4"/>
  <c r="V4" i="4"/>
  <c r="C4" i="4" s="1"/>
  <c r="S4" i="4"/>
  <c r="R4" i="4"/>
  <c r="N4" i="4"/>
  <c r="M4" i="4"/>
  <c r="L4" i="4"/>
  <c r="B4" i="4" s="1"/>
  <c r="H4" i="4"/>
  <c r="G4" i="4"/>
  <c r="I4" i="4" s="1"/>
  <c r="F4" i="4"/>
  <c r="V3" i="4"/>
  <c r="C3" i="4" s="1"/>
  <c r="S3" i="4"/>
  <c r="R3" i="4"/>
  <c r="N3" i="4"/>
  <c r="M3" i="4"/>
  <c r="L3" i="4"/>
  <c r="B3" i="4" s="1"/>
  <c r="H3" i="4"/>
  <c r="G3" i="4"/>
  <c r="I3" i="4" s="1"/>
  <c r="F3" i="4"/>
  <c r="R2" i="4"/>
  <c r="M2" i="4"/>
  <c r="V2" i="4"/>
  <c r="H2" i="4"/>
  <c r="G2" i="4"/>
  <c r="F2" i="4"/>
  <c r="L2" i="4"/>
  <c r="B2" i="4" s="1"/>
  <c r="C17" i="3"/>
  <c r="F11" i="3"/>
  <c r="F12" i="3" l="1"/>
  <c r="S2" i="4" l="1"/>
  <c r="A2" i="4"/>
  <c r="N2" i="4" l="1"/>
  <c r="C2" i="4" l="1"/>
  <c r="I2" i="4"/>
  <c r="F13" i="3" l="1"/>
</calcChain>
</file>

<file path=xl/sharedStrings.xml><?xml version="1.0" encoding="utf-8"?>
<sst xmlns="http://schemas.openxmlformats.org/spreadsheetml/2006/main" count="250" uniqueCount="152">
  <si>
    <t>所属長</t>
    <rPh sb="0" eb="3">
      <t>ショゾクチョウ</t>
    </rPh>
    <phoneticPr fontId="1"/>
  </si>
  <si>
    <t>顧問名</t>
    <rPh sb="0" eb="2">
      <t>コモン</t>
    </rPh>
    <rPh sb="2" eb="3">
      <t>メイ</t>
    </rPh>
    <phoneticPr fontId="1"/>
  </si>
  <si>
    <t>出場競技</t>
    <rPh sb="0" eb="2">
      <t>シュツジョウ</t>
    </rPh>
    <rPh sb="2" eb="4">
      <t>キョウギ</t>
    </rPh>
    <phoneticPr fontId="1"/>
  </si>
  <si>
    <t>ﾅﾝﾊﾞｰ</t>
    <phoneticPr fontId="1"/>
  </si>
  <si>
    <t>学年</t>
    <rPh sb="0" eb="2">
      <t>ガクネン</t>
    </rPh>
    <phoneticPr fontId="1"/>
  </si>
  <si>
    <t>申請記録</t>
    <rPh sb="0" eb="2">
      <t>シンセイ</t>
    </rPh>
    <rPh sb="2" eb="4">
      <t>キロク</t>
    </rPh>
    <phoneticPr fontId="1"/>
  </si>
  <si>
    <t>＜入力のしかた＞</t>
    <rPh sb="1" eb="3">
      <t>ニュウリョク</t>
    </rPh>
    <phoneticPr fontId="1"/>
  </si>
  <si>
    <t>色のついているところは入力できません。</t>
    <rPh sb="0" eb="1">
      <t>イロ</t>
    </rPh>
    <rPh sb="11" eb="13">
      <t>ニュウリョク</t>
    </rPh>
    <phoneticPr fontId="1"/>
  </si>
  <si>
    <t>参加費</t>
    <rPh sb="0" eb="3">
      <t>サンカヒ</t>
    </rPh>
    <phoneticPr fontId="1"/>
  </si>
  <si>
    <t>個人</t>
    <rPh sb="0" eb="2">
      <t>コジン</t>
    </rPh>
    <phoneticPr fontId="1"/>
  </si>
  <si>
    <t>ﾘﾚｰ</t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</si>
  <si>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</si>
  <si>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</si>
  <si>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ナンバー</t>
  </si>
  <si>
    <t>希望審判</t>
    <rPh sb="0" eb="2">
      <t>キボウ</t>
    </rPh>
    <rPh sb="2" eb="4">
      <t>シンパン</t>
    </rPh>
    <phoneticPr fontId="1"/>
  </si>
  <si>
    <t>小林</t>
    <rPh sb="0" eb="2">
      <t>コバヤシ</t>
    </rPh>
    <phoneticPr fontId="2"/>
  </si>
  <si>
    <t>国籍</t>
  </si>
  <si>
    <t>競技№</t>
    <rPh sb="0" eb="2">
      <t>キョウギ</t>
    </rPh>
    <phoneticPr fontId="1"/>
  </si>
  <si>
    <t>種目</t>
    <rPh sb="0" eb="2">
      <t>シュモク</t>
    </rPh>
    <phoneticPr fontId="1"/>
  </si>
  <si>
    <t>競技者NO</t>
  </si>
  <si>
    <t>所属コード1</t>
  </si>
  <si>
    <t>所属コード2</t>
  </si>
  <si>
    <t>ナンバー2</t>
  </si>
  <si>
    <t>競技者名</t>
  </si>
  <si>
    <t>競技者名カナ</t>
  </si>
  <si>
    <t>競技者名略称</t>
  </si>
  <si>
    <t>競技者名英字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</si>
  <si>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</si>
  <si>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</si>
  <si>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</si>
  <si>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</si>
  <si>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</si>
  <si>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</si>
  <si>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</si>
  <si>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</si>
  <si>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</si>
  <si>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</si>
  <si>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千　葉</t>
    <rPh sb="0" eb="1">
      <t>セン</t>
    </rPh>
    <rPh sb="2" eb="3">
      <t>ハ</t>
    </rPh>
    <phoneticPr fontId="1"/>
  </si>
  <si>
    <t>申請記録の入力方法</t>
    <rPh sb="0" eb="2">
      <t>シンセイ</t>
    </rPh>
    <rPh sb="2" eb="4">
      <t>キロク</t>
    </rPh>
    <rPh sb="5" eb="7">
      <t>ニュウリョク</t>
    </rPh>
    <rPh sb="7" eb="9">
      <t>ホウホウ</t>
    </rPh>
    <phoneticPr fontId="1"/>
  </si>
  <si>
    <t>半角数字入力</t>
    <rPh sb="0" eb="2">
      <t>ハンカク</t>
    </rPh>
    <rPh sb="2" eb="4">
      <t>スウジ</t>
    </rPh>
    <rPh sb="4" eb="6">
      <t>ニュウリョク</t>
    </rPh>
    <phoneticPr fontId="1"/>
  </si>
  <si>
    <t>短距離、跳躍、投擲</t>
    <rPh sb="0" eb="3">
      <t>タンキョリ</t>
    </rPh>
    <rPh sb="4" eb="6">
      <t>チョウヤク</t>
    </rPh>
    <rPh sb="7" eb="9">
      <t>トウテキ</t>
    </rPh>
    <phoneticPr fontId="1"/>
  </si>
  <si>
    <t>中、長距離</t>
    <rPh sb="0" eb="1">
      <t>チュウ</t>
    </rPh>
    <rPh sb="2" eb="5">
      <t>チョウキョリ</t>
    </rPh>
    <phoneticPr fontId="1"/>
  </si>
  <si>
    <t>10.10.20</t>
    <phoneticPr fontId="1"/>
  </si>
  <si>
    <t>小数点(ﾄﾞｯﾄ)1個</t>
    <rPh sb="0" eb="3">
      <t>ショウスウテン</t>
    </rPh>
    <rPh sb="10" eb="11">
      <t>コ</t>
    </rPh>
    <phoneticPr fontId="1"/>
  </si>
  <si>
    <t>小数点(ﾄﾞｯﾄ)2個</t>
    <rPh sb="0" eb="3">
      <t>ショウスウテン</t>
    </rPh>
    <rPh sb="10" eb="11">
      <t>コ</t>
    </rPh>
    <phoneticPr fontId="1"/>
  </si>
  <si>
    <t>所属</t>
    <rPh sb="0" eb="2">
      <t>ショゾク</t>
    </rPh>
    <phoneticPr fontId="1"/>
  </si>
  <si>
    <t>印旛</t>
    <rPh sb="0" eb="2">
      <t>インバ</t>
    </rPh>
    <phoneticPr fontId="2"/>
  </si>
  <si>
    <t>佐倉</t>
    <rPh sb="0" eb="2">
      <t>サクラ</t>
    </rPh>
    <phoneticPr fontId="2"/>
  </si>
  <si>
    <t>佐倉東</t>
    <rPh sb="0" eb="2">
      <t>サクラ</t>
    </rPh>
    <rPh sb="2" eb="3">
      <t>ヒガシ</t>
    </rPh>
    <phoneticPr fontId="2"/>
  </si>
  <si>
    <t>根郷</t>
    <rPh sb="0" eb="1">
      <t>ネ</t>
    </rPh>
    <rPh sb="1" eb="2">
      <t>ゴウ</t>
    </rPh>
    <phoneticPr fontId="2"/>
  </si>
  <si>
    <t>志津</t>
    <rPh sb="0" eb="2">
      <t>シヅ</t>
    </rPh>
    <phoneticPr fontId="2"/>
  </si>
  <si>
    <t>上志津</t>
    <rPh sb="0" eb="3">
      <t>カミシヅ</t>
    </rPh>
    <phoneticPr fontId="2"/>
  </si>
  <si>
    <t>臼井</t>
    <rPh sb="0" eb="2">
      <t>ウスイ</t>
    </rPh>
    <phoneticPr fontId="2"/>
  </si>
  <si>
    <t>臼井南</t>
    <rPh sb="0" eb="2">
      <t>ウスイ</t>
    </rPh>
    <rPh sb="2" eb="3">
      <t>ミナミ</t>
    </rPh>
    <phoneticPr fontId="2"/>
  </si>
  <si>
    <t>成田西</t>
    <rPh sb="0" eb="2">
      <t>ナリタ</t>
    </rPh>
    <rPh sb="2" eb="3">
      <t>ニシ</t>
    </rPh>
    <phoneticPr fontId="2"/>
  </si>
  <si>
    <t>栄</t>
    <rPh sb="0" eb="1">
      <t>サカエ</t>
    </rPh>
    <phoneticPr fontId="2"/>
  </si>
  <si>
    <t>印西</t>
    <rPh sb="0" eb="2">
      <t>インザイ</t>
    </rPh>
    <phoneticPr fontId="2"/>
  </si>
  <si>
    <t>船穂</t>
    <rPh sb="0" eb="2">
      <t>フナホ</t>
    </rPh>
    <phoneticPr fontId="2"/>
  </si>
  <si>
    <t>八街</t>
    <rPh sb="0" eb="2">
      <t>ヤチマタ</t>
    </rPh>
    <phoneticPr fontId="2"/>
  </si>
  <si>
    <t>四街道</t>
    <rPh sb="0" eb="3">
      <t>ヨツカイドウ</t>
    </rPh>
    <phoneticPr fontId="2"/>
  </si>
  <si>
    <t>四街道北</t>
    <rPh sb="0" eb="3">
      <t>ヨツカイドウ</t>
    </rPh>
    <rPh sb="3" eb="4">
      <t>キタ</t>
    </rPh>
    <phoneticPr fontId="2"/>
  </si>
  <si>
    <t>吾妻</t>
    <rPh sb="0" eb="2">
      <t>アヅマ</t>
    </rPh>
    <phoneticPr fontId="2"/>
  </si>
  <si>
    <t>西の原</t>
    <rPh sb="0" eb="1">
      <t>ニシ</t>
    </rPh>
    <rPh sb="2" eb="3">
      <t>ハラ</t>
    </rPh>
    <phoneticPr fontId="2"/>
  </si>
  <si>
    <t>八街中央</t>
    <rPh sb="0" eb="2">
      <t>ヤチマタ</t>
    </rPh>
    <rPh sb="2" eb="4">
      <t>チュウオウ</t>
    </rPh>
    <phoneticPr fontId="2"/>
  </si>
  <si>
    <t>成田</t>
    <rPh sb="0" eb="2">
      <t>ナリタ</t>
    </rPh>
    <phoneticPr fontId="2"/>
  </si>
  <si>
    <t>原山</t>
    <rPh sb="0" eb="2">
      <t>ハラヤマ</t>
    </rPh>
    <phoneticPr fontId="2"/>
  </si>
  <si>
    <t>佐倉南部</t>
    <rPh sb="0" eb="2">
      <t>サクラ</t>
    </rPh>
    <rPh sb="2" eb="4">
      <t>ナンブ</t>
    </rPh>
    <phoneticPr fontId="2"/>
  </si>
  <si>
    <t>井野</t>
    <rPh sb="0" eb="1">
      <t>イ</t>
    </rPh>
    <rPh sb="1" eb="2">
      <t>ノ</t>
    </rPh>
    <phoneticPr fontId="2"/>
  </si>
  <si>
    <t>西志津</t>
    <rPh sb="0" eb="3">
      <t>ニシシヅ</t>
    </rPh>
    <phoneticPr fontId="2"/>
  </si>
  <si>
    <t>臼井西</t>
    <rPh sb="0" eb="2">
      <t>ウスイ</t>
    </rPh>
    <rPh sb="2" eb="3">
      <t>ニシ</t>
    </rPh>
    <phoneticPr fontId="2"/>
  </si>
  <si>
    <t>酒々井</t>
    <rPh sb="0" eb="3">
      <t>シスイ</t>
    </rPh>
    <phoneticPr fontId="2"/>
  </si>
  <si>
    <t>遠山</t>
    <rPh sb="0" eb="2">
      <t>トオヤマ</t>
    </rPh>
    <phoneticPr fontId="2"/>
  </si>
  <si>
    <t>久住</t>
    <rPh sb="0" eb="2">
      <t>クズミ</t>
    </rPh>
    <phoneticPr fontId="2"/>
  </si>
  <si>
    <t>中台</t>
    <rPh sb="0" eb="2">
      <t>ナカダイ</t>
    </rPh>
    <phoneticPr fontId="2"/>
  </si>
  <si>
    <t>玉造</t>
    <rPh sb="0" eb="2">
      <t>タマヅクリ</t>
    </rPh>
    <phoneticPr fontId="2"/>
  </si>
  <si>
    <t>公津の杜</t>
    <rPh sb="0" eb="2">
      <t>コウヅ</t>
    </rPh>
    <rPh sb="3" eb="4">
      <t>モリ</t>
    </rPh>
    <phoneticPr fontId="2"/>
  </si>
  <si>
    <t>成田高付</t>
    <rPh sb="0" eb="2">
      <t>ナリタ</t>
    </rPh>
    <rPh sb="2" eb="4">
      <t>コウフ</t>
    </rPh>
    <phoneticPr fontId="2"/>
  </si>
  <si>
    <t>富里</t>
    <rPh sb="0" eb="2">
      <t>トミサト</t>
    </rPh>
    <phoneticPr fontId="2"/>
  </si>
  <si>
    <t>富里北</t>
    <rPh sb="0" eb="2">
      <t>トミサト</t>
    </rPh>
    <rPh sb="2" eb="3">
      <t>キタ</t>
    </rPh>
    <phoneticPr fontId="2"/>
  </si>
  <si>
    <t>富里南</t>
    <rPh sb="0" eb="2">
      <t>トミサト</t>
    </rPh>
    <rPh sb="2" eb="3">
      <t>ミナミ</t>
    </rPh>
    <phoneticPr fontId="2"/>
  </si>
  <si>
    <t>木刈</t>
    <rPh sb="0" eb="2">
      <t>キカリ</t>
    </rPh>
    <phoneticPr fontId="2"/>
  </si>
  <si>
    <t>本埜</t>
    <rPh sb="0" eb="2">
      <t>モトノ</t>
    </rPh>
    <phoneticPr fontId="2"/>
  </si>
  <si>
    <t>滝野</t>
    <rPh sb="0" eb="1">
      <t>タキ</t>
    </rPh>
    <rPh sb="1" eb="2">
      <t>ノ</t>
    </rPh>
    <phoneticPr fontId="2"/>
  </si>
  <si>
    <t>白井</t>
    <rPh sb="0" eb="2">
      <t>シロイ</t>
    </rPh>
    <phoneticPr fontId="2"/>
  </si>
  <si>
    <t>大山口</t>
    <rPh sb="0" eb="2">
      <t>オオヤマ</t>
    </rPh>
    <rPh sb="2" eb="3">
      <t>グチ</t>
    </rPh>
    <phoneticPr fontId="2"/>
  </si>
  <si>
    <t>南山</t>
    <rPh sb="0" eb="2">
      <t>ミナミヤマ</t>
    </rPh>
    <phoneticPr fontId="2"/>
  </si>
  <si>
    <t>七次台</t>
    <rPh sb="0" eb="1">
      <t>ナナ</t>
    </rPh>
    <rPh sb="1" eb="2">
      <t>ツギ</t>
    </rPh>
    <rPh sb="2" eb="3">
      <t>ダイ</t>
    </rPh>
    <phoneticPr fontId="2"/>
  </si>
  <si>
    <t>桜台</t>
    <rPh sb="0" eb="2">
      <t>サクラダイ</t>
    </rPh>
    <phoneticPr fontId="2"/>
  </si>
  <si>
    <t>千代田</t>
    <rPh sb="0" eb="3">
      <t>チヨダ</t>
    </rPh>
    <phoneticPr fontId="2"/>
  </si>
  <si>
    <t>四街道旭</t>
    <rPh sb="0" eb="3">
      <t>ヨツカイドウ</t>
    </rPh>
    <rPh sb="3" eb="4">
      <t>アサヒ</t>
    </rPh>
    <phoneticPr fontId="2"/>
  </si>
  <si>
    <t>四街道西</t>
    <rPh sb="0" eb="3">
      <t>ヨツカイドウ</t>
    </rPh>
    <rPh sb="3" eb="4">
      <t>ニシ</t>
    </rPh>
    <phoneticPr fontId="2"/>
  </si>
  <si>
    <t>八街南</t>
    <rPh sb="0" eb="2">
      <t>ヤチマタ</t>
    </rPh>
    <rPh sb="2" eb="3">
      <t>ミナミ</t>
    </rPh>
    <phoneticPr fontId="2"/>
  </si>
  <si>
    <t>八街北</t>
    <rPh sb="0" eb="2">
      <t>ヤチマタ</t>
    </rPh>
    <rPh sb="2" eb="3">
      <t>キタ</t>
    </rPh>
    <phoneticPr fontId="2"/>
  </si>
  <si>
    <r>
      <rPr>
        <sz val="18"/>
        <color rgb="FFFF0000"/>
        <rFont val="ＭＳ Ｐゴシック"/>
        <family val="3"/>
        <charset val="128"/>
        <scheme val="minor"/>
      </rPr>
      <t>リレーを２チームエントリーする場合</t>
    </r>
    <r>
      <rPr>
        <sz val="18"/>
        <color theme="1"/>
        <rFont val="ＭＳ Ｐゴシック"/>
        <family val="2"/>
        <charset val="128"/>
        <scheme val="minor"/>
      </rPr>
      <t>はチームが認識できるように離して入力してください。</t>
    </r>
    <rPh sb="15" eb="17">
      <t>バアイ</t>
    </rPh>
    <rPh sb="22" eb="24">
      <t>ニンシキ</t>
    </rPh>
    <rPh sb="30" eb="31">
      <t>ハナ</t>
    </rPh>
    <rPh sb="33" eb="35">
      <t>ニュウリョク</t>
    </rPh>
    <phoneticPr fontId="1"/>
  </si>
  <si>
    <t>ファイル名を次のようにして送信してください。</t>
    <rPh sb="4" eb="5">
      <t>メイ</t>
    </rPh>
    <rPh sb="6" eb="7">
      <t>ツギ</t>
    </rPh>
    <rPh sb="13" eb="15">
      <t>ソウシン</t>
    </rPh>
    <phoneticPr fontId="1"/>
  </si>
  <si>
    <t>一覧印刷はそのまま印刷してください。</t>
    <rPh sb="0" eb="2">
      <t>イチラン</t>
    </rPh>
    <rPh sb="2" eb="4">
      <t>インサツ</t>
    </rPh>
    <rPh sb="9" eb="11">
      <t>インサツ</t>
    </rPh>
    <phoneticPr fontId="1"/>
  </si>
  <si>
    <t>大栄みらい</t>
    <rPh sb="0" eb="2">
      <t>タイエイ</t>
    </rPh>
    <phoneticPr fontId="2"/>
  </si>
  <si>
    <t>下総</t>
    <rPh sb="0" eb="2">
      <t>シモフサ</t>
    </rPh>
    <phoneticPr fontId="2"/>
  </si>
  <si>
    <t>★</t>
    <phoneticPr fontId="1"/>
  </si>
  <si>
    <t>４×４００ｍＲの構成は男子２、女子２とします。</t>
    <rPh sb="8" eb="10">
      <t>コウセイ</t>
    </rPh>
    <rPh sb="11" eb="13">
      <t>ダンシ</t>
    </rPh>
    <rPh sb="15" eb="17">
      <t>ジョシ</t>
    </rPh>
    <phoneticPr fontId="1"/>
  </si>
  <si>
    <t xml:space="preserve">＜今までにあった質問＞
〇「入力一覧表」に打ち込む種目は大会要項の順にするか？　　　A、しなくて大丈夫です。※学年・種目・選手も順番は関係ありません。
〇「入力一覧表」に追加選手が出た場合、途中で「セルの挿入」をしていいか？　　　A、しないでください。（すると、関数が壊れてデータが正常に反映されません）
</t>
    <rPh sb="1" eb="2">
      <t>イマ</t>
    </rPh>
    <rPh sb="8" eb="10">
      <t>シツモン</t>
    </rPh>
    <rPh sb="14" eb="16">
      <t>ニュウリョク</t>
    </rPh>
    <rPh sb="16" eb="19">
      <t>イチランヒョウ</t>
    </rPh>
    <rPh sb="21" eb="22">
      <t>ウ</t>
    </rPh>
    <rPh sb="23" eb="24">
      <t>コ</t>
    </rPh>
    <rPh sb="25" eb="27">
      <t>シュモク</t>
    </rPh>
    <rPh sb="28" eb="30">
      <t>タイカイ</t>
    </rPh>
    <rPh sb="30" eb="32">
      <t>ヨウコウ</t>
    </rPh>
    <rPh sb="33" eb="34">
      <t>ジュン</t>
    </rPh>
    <rPh sb="48" eb="51">
      <t>ダイジョウブ</t>
    </rPh>
    <rPh sb="55" eb="57">
      <t>ガクネン</t>
    </rPh>
    <rPh sb="58" eb="60">
      <t>シュモク</t>
    </rPh>
    <rPh sb="61" eb="63">
      <t>センシュ</t>
    </rPh>
    <rPh sb="64" eb="66">
      <t>ジュンバン</t>
    </rPh>
    <rPh sb="67" eb="69">
      <t>カンケイ</t>
    </rPh>
    <rPh sb="78" eb="80">
      <t>ニュウリョク</t>
    </rPh>
    <rPh sb="80" eb="83">
      <t>イチランヒョウ</t>
    </rPh>
    <rPh sb="85" eb="87">
      <t>ツイカ</t>
    </rPh>
    <rPh sb="87" eb="89">
      <t>センシュ</t>
    </rPh>
    <rPh sb="90" eb="91">
      <t>デ</t>
    </rPh>
    <rPh sb="92" eb="94">
      <t>バアイ</t>
    </rPh>
    <rPh sb="95" eb="97">
      <t>トチュウ</t>
    </rPh>
    <rPh sb="102" eb="104">
      <t>ソウニュウ</t>
    </rPh>
    <rPh sb="131" eb="133">
      <t>カンスウ</t>
    </rPh>
    <rPh sb="134" eb="135">
      <t>コワ</t>
    </rPh>
    <rPh sb="141" eb="143">
      <t>セイジョウ</t>
    </rPh>
    <rPh sb="144" eb="146">
      <t>ハンエイ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</si>
  <si>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</si>
  <si>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</si>
  <si>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男女混合</t>
    <rPh sb="0" eb="4">
      <t>ダンジョコンゴウ</t>
    </rPh>
    <phoneticPr fontId="1"/>
  </si>
  <si>
    <t>男女</t>
    <rPh sb="0" eb="2">
      <t>ダンジョ</t>
    </rPh>
    <phoneticPr fontId="1"/>
  </si>
  <si>
    <t>出場競技
№</t>
    <rPh sb="0" eb="2">
      <t>シュツジョウ</t>
    </rPh>
    <rPh sb="2" eb="4">
      <t>キョウギ</t>
    </rPh>
    <phoneticPr fontId="1"/>
  </si>
  <si>
    <t>ﾌﾘｶﾞﾅ
半角ｶﾀｶﾅ</t>
    <rPh sb="6" eb="8">
      <t>ハンカク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</si>
  <si>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</si>
  <si>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</si>
  <si>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所属名</t>
    <rPh sb="0" eb="3">
      <t>ショゾクメイ</t>
    </rPh>
    <phoneticPr fontId="1"/>
  </si>
  <si>
    <t>印　　</t>
    <rPh sb="0" eb="1">
      <t>イン</t>
    </rPh>
    <phoneticPr fontId="1"/>
  </si>
  <si>
    <t>氏　名</t>
    <rPh sb="0" eb="1">
      <t>シ</t>
    </rPh>
    <rPh sb="2" eb="3">
      <t>ナ</t>
    </rPh>
    <phoneticPr fontId="1"/>
  </si>
  <si>
    <t>連絡先</t>
    <rPh sb="0" eb="3">
      <t>レンラクサキ</t>
    </rPh>
    <phoneticPr fontId="1"/>
  </si>
  <si>
    <t>携帯番号</t>
    <rPh sb="0" eb="2">
      <t>ケイタイ</t>
    </rPh>
    <rPh sb="2" eb="4">
      <t>バンゴウ</t>
    </rPh>
    <phoneticPr fontId="1"/>
  </si>
  <si>
    <t>2024　秋の印西アスレチックス　申込書</t>
    <rPh sb="5" eb="6">
      <t>アキ</t>
    </rPh>
    <rPh sb="7" eb="9">
      <t>インザイ</t>
    </rPh>
    <rPh sb="17" eb="19">
      <t>モウシコミ</t>
    </rPh>
    <rPh sb="19" eb="20">
      <t>ショ</t>
    </rPh>
    <phoneticPr fontId="1"/>
  </si>
  <si>
    <t>所属名、所属長名、顧問名を入力してください。</t>
    <rPh sb="0" eb="2">
      <t>ショゾク</t>
    </rPh>
    <rPh sb="2" eb="3">
      <t>メイ</t>
    </rPh>
    <rPh sb="4" eb="7">
      <t>ショゾクチョウ</t>
    </rPh>
    <rPh sb="7" eb="8">
      <t>メイ</t>
    </rPh>
    <rPh sb="9" eb="11">
      <t>コモン</t>
    </rPh>
    <rPh sb="11" eb="12">
      <t>メイ</t>
    </rPh>
    <rPh sb="13" eb="15">
      <t>ニュウリョク</t>
    </rPh>
    <phoneticPr fontId="1"/>
  </si>
  <si>
    <r>
      <rPr>
        <sz val="22"/>
        <color rgb="FFFF0000"/>
        <rFont val="ＭＳ Ｐゴシック"/>
        <family val="3"/>
        <charset val="128"/>
        <scheme val="minor"/>
      </rPr>
      <t>必要事項</t>
    </r>
    <r>
      <rPr>
        <sz val="22"/>
        <rFont val="ＭＳ Ｐゴシック"/>
        <family val="3"/>
        <charset val="128"/>
        <scheme val="minor"/>
      </rPr>
      <t>を</t>
    </r>
    <r>
      <rPr>
        <sz val="22"/>
        <color theme="1"/>
        <rFont val="ＭＳ Ｐゴシック"/>
        <family val="2"/>
        <charset val="128"/>
        <scheme val="minor"/>
      </rPr>
      <t>入力してください。</t>
    </r>
    <rPh sb="0" eb="2">
      <t>ヒツヨウ</t>
    </rPh>
    <rPh sb="2" eb="4">
      <t>ジコウ</t>
    </rPh>
    <rPh sb="5" eb="7">
      <t>ニュウリョク</t>
    </rPh>
    <phoneticPr fontId="1"/>
  </si>
  <si>
    <t>最後に個人種目数とﾘﾚｰのﾁｰﾑ数を入力してください。参加料の合計が算出されます。</t>
    <rPh sb="0" eb="2">
      <t>サイゴ</t>
    </rPh>
    <rPh sb="3" eb="5">
      <t>コジン</t>
    </rPh>
    <rPh sb="5" eb="7">
      <t>シュモク</t>
    </rPh>
    <rPh sb="7" eb="8">
      <t>スウ</t>
    </rPh>
    <rPh sb="16" eb="17">
      <t>スウ</t>
    </rPh>
    <rPh sb="18" eb="20">
      <t>ニュウリョク</t>
    </rPh>
    <rPh sb="27" eb="30">
      <t>サンカリョウ</t>
    </rPh>
    <rPh sb="31" eb="33">
      <t>ゴウケイ</t>
    </rPh>
    <rPh sb="34" eb="36">
      <t>サンシュツ</t>
    </rPh>
    <phoneticPr fontId="1"/>
  </si>
  <si>
    <t>○○の部分に所属略名を入力して送信してください。</t>
    <rPh sb="3" eb="5">
      <t>ブブン</t>
    </rPh>
    <rPh sb="6" eb="8">
      <t>ショゾク</t>
    </rPh>
    <rPh sb="8" eb="10">
      <t>リャクメイ</t>
    </rPh>
    <rPh sb="11" eb="13">
      <t>ニュウリョク</t>
    </rPh>
    <rPh sb="15" eb="17">
      <t>ソウシン</t>
    </rPh>
    <phoneticPr fontId="1"/>
  </si>
  <si>
    <t>送信先</t>
    <rPh sb="0" eb="3">
      <t>ソウシンサキ</t>
    </rPh>
    <phoneticPr fontId="1"/>
  </si>
  <si>
    <t>ipva2009@gmail.com</t>
    <phoneticPr fontId="1"/>
  </si>
  <si>
    <t>小学生男子 100m</t>
    <phoneticPr fontId="1"/>
  </si>
  <si>
    <t>小学生男子 1000m</t>
    <phoneticPr fontId="1"/>
  </si>
  <si>
    <t>小学生男子 棒高跳</t>
    <rPh sb="6" eb="9">
      <t>ボウタカト</t>
    </rPh>
    <phoneticPr fontId="1"/>
  </si>
  <si>
    <t>小学生男子 走幅跳</t>
    <rPh sb="6" eb="7">
      <t>ハシ</t>
    </rPh>
    <rPh sb="7" eb="9">
      <t>ハバト</t>
    </rPh>
    <phoneticPr fontId="1"/>
  </si>
  <si>
    <t>中学生男子 150m</t>
    <phoneticPr fontId="1"/>
  </si>
  <si>
    <t>中学生男子 110mH</t>
    <phoneticPr fontId="1"/>
  </si>
  <si>
    <t>中学生男子 1000m</t>
    <phoneticPr fontId="1"/>
  </si>
  <si>
    <t>中学生男子 4×100mR</t>
    <phoneticPr fontId="1"/>
  </si>
  <si>
    <t>中学生男子 走高跳</t>
    <rPh sb="6" eb="7">
      <t>ハシ</t>
    </rPh>
    <rPh sb="7" eb="9">
      <t>タカト</t>
    </rPh>
    <phoneticPr fontId="1"/>
  </si>
  <si>
    <t>中学生男子 棒高跳</t>
    <rPh sb="6" eb="9">
      <t>ボウタカト</t>
    </rPh>
    <phoneticPr fontId="1"/>
  </si>
  <si>
    <t>中学生男子 三段跳</t>
    <rPh sb="6" eb="9">
      <t>サンダント</t>
    </rPh>
    <phoneticPr fontId="1"/>
  </si>
  <si>
    <t>中学生男子 砲丸投（4.000kg)</t>
    <rPh sb="6" eb="9">
      <t>ホウガンナ</t>
    </rPh>
    <phoneticPr fontId="1"/>
  </si>
  <si>
    <t>一般男子 100m</t>
    <phoneticPr fontId="1"/>
  </si>
  <si>
    <t>一般男子 棒高跳</t>
    <rPh sb="5" eb="8">
      <t>ボウタカト</t>
    </rPh>
    <phoneticPr fontId="1"/>
  </si>
  <si>
    <t>一般女子 100m</t>
    <phoneticPr fontId="1"/>
  </si>
  <si>
    <t>一般女子 棒高跳</t>
    <rPh sb="5" eb="8">
      <t>ボウタカト</t>
    </rPh>
    <phoneticPr fontId="1"/>
  </si>
  <si>
    <t>中学生女子 150m</t>
    <phoneticPr fontId="1"/>
  </si>
  <si>
    <t>中学生女子 100mH</t>
    <phoneticPr fontId="1"/>
  </si>
  <si>
    <t>中学生女子 1000m</t>
    <phoneticPr fontId="1"/>
  </si>
  <si>
    <t>中学生女子 4×100mR</t>
    <phoneticPr fontId="1"/>
  </si>
  <si>
    <t>中学生女子 走高跳</t>
    <rPh sb="6" eb="7">
      <t>ハシ</t>
    </rPh>
    <rPh sb="7" eb="9">
      <t>タカト</t>
    </rPh>
    <phoneticPr fontId="1"/>
  </si>
  <si>
    <t>中学生女子 棒高跳</t>
    <rPh sb="6" eb="9">
      <t>ボウタカト</t>
    </rPh>
    <phoneticPr fontId="1"/>
  </si>
  <si>
    <t>中学生女子 三段跳</t>
    <rPh sb="6" eb="9">
      <t>サンダント</t>
    </rPh>
    <phoneticPr fontId="1"/>
  </si>
  <si>
    <t>中学生女子 砲丸投（2.725kg)</t>
    <rPh sb="6" eb="9">
      <t>ホウガンナ</t>
    </rPh>
    <phoneticPr fontId="1"/>
  </si>
  <si>
    <t>小学生女子 100m</t>
    <phoneticPr fontId="1"/>
  </si>
  <si>
    <t>小学生女子 800m</t>
    <phoneticPr fontId="1"/>
  </si>
  <si>
    <t>小学生女子 棒高跳</t>
    <rPh sb="6" eb="9">
      <t>ボウタカト</t>
    </rPh>
    <phoneticPr fontId="1"/>
  </si>
  <si>
    <t>小学生女子 走幅跳</t>
    <rPh sb="6" eb="7">
      <t>ハシ</t>
    </rPh>
    <rPh sb="7" eb="9">
      <t>ハバト</t>
    </rPh>
    <phoneticPr fontId="1"/>
  </si>
  <si>
    <t>中学生男女 4×400mR</t>
    <rPh sb="0" eb="3">
      <t>チュウガクセイ</t>
    </rPh>
    <rPh sb="3" eb="5">
      <t>ダンジョ</t>
    </rPh>
    <phoneticPr fontId="1"/>
  </si>
  <si>
    <r>
      <rPr>
        <sz val="18"/>
        <color rgb="FFFF0000"/>
        <rFont val="ＭＳ Ｐゴシック"/>
        <family val="3"/>
        <charset val="128"/>
        <scheme val="minor"/>
      </rPr>
      <t>○○</t>
    </r>
    <r>
      <rPr>
        <sz val="18"/>
        <color theme="1"/>
        <rFont val="ＭＳ Ｐゴシック"/>
        <family val="2"/>
        <charset val="128"/>
        <scheme val="minor"/>
      </rPr>
      <t>印西ｱｽﾚﾁｯｸｽ申し込み</t>
    </r>
    <rPh sb="2" eb="4">
      <t>インザイ</t>
    </rPh>
    <rPh sb="11" eb="12">
      <t>モウ</t>
    </rPh>
    <rPh sb="13" eb="14">
      <t>コ</t>
    </rPh>
    <phoneticPr fontId="1"/>
  </si>
  <si>
    <r>
      <t>例　</t>
    </r>
    <r>
      <rPr>
        <sz val="16"/>
        <color rgb="FFFF0000"/>
        <rFont val="ＭＳ Ｐゴシック"/>
        <family val="3"/>
        <charset val="128"/>
        <scheme val="minor"/>
      </rPr>
      <t>IPVA</t>
    </r>
    <r>
      <rPr>
        <sz val="16"/>
        <color theme="1"/>
        <rFont val="ＭＳ Ｐゴシック"/>
        <family val="3"/>
        <charset val="128"/>
        <scheme val="minor"/>
      </rPr>
      <t>印西ｱｽﾚﾁｯｸｽ</t>
    </r>
    <rPh sb="0" eb="1">
      <t>レイ</t>
    </rPh>
    <rPh sb="6" eb="8">
      <t>インザイ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</si>
</sst>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25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center" vertical="center" shrinkToFit="1"/>
    </xf>
    <xf numFmtId="0" fontId="15" fillId="0" borderId="8" xfId="0" applyFont="1" applyBorder="1" applyAlignment="1">
      <alignment horizontal="right" vertical="center" shrinkToFit="1"/>
    </xf>
    <xf numFmtId="0" fontId="15" fillId="0" borderId="18" xfId="0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3" xfId="0" applyFont="1" applyBorder="1" applyAlignment="1">
      <alignment vertical="center" shrinkToFit="1"/>
    </xf>
    <xf numFmtId="0" fontId="15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right" vertical="center" shrinkToFit="1"/>
    </xf>
    <xf numFmtId="0" fontId="15" fillId="0" borderId="17" xfId="0" applyFont="1" applyBorder="1" applyAlignment="1">
      <alignment vertical="center" shrinkToFit="1"/>
    </xf>
    <xf numFmtId="0" fontId="20" fillId="0" borderId="0" xfId="0" applyFont="1">
      <alignment vertical="center"/>
    </xf>
    <xf numFmtId="2" fontId="15" fillId="0" borderId="3" xfId="0" applyNumberFormat="1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left" vertical="center" shrinkToFit="1"/>
    </xf>
    <xf numFmtId="0" fontId="0" fillId="3" borderId="39" xfId="0" applyFill="1" applyBorder="1" applyAlignment="1">
      <alignment horizontal="center" vertical="center" shrinkToFit="1"/>
    </xf>
    <xf numFmtId="0" fontId="0" fillId="3" borderId="40" xfId="0" applyFill="1" applyBorder="1" applyAlignment="1">
      <alignment horizontal="right" vertical="center" shrinkToFit="1"/>
    </xf>
    <xf numFmtId="0" fontId="0" fillId="3" borderId="43" xfId="0" applyFill="1" applyBorder="1" applyAlignment="1">
      <alignment horizontal="left" vertical="center" shrinkToFit="1"/>
    </xf>
    <xf numFmtId="0" fontId="0" fillId="0" borderId="16" xfId="0" applyBorder="1" applyAlignment="1">
      <alignment vertical="center" shrinkToFit="1"/>
    </xf>
    <xf numFmtId="0" fontId="0" fillId="5" borderId="0" xfId="0" applyFill="1">
      <alignment vertical="center"/>
    </xf>
    <xf numFmtId="0" fontId="0" fillId="0" borderId="24" xfId="0" applyBorder="1" applyAlignment="1">
      <alignment horizontal="center" vertical="center" shrinkToFit="1"/>
    </xf>
    <xf numFmtId="0" fontId="0" fillId="0" borderId="29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15" fillId="0" borderId="17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4" borderId="44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vertical="center" shrinkToFit="1"/>
    </xf>
    <xf numFmtId="0" fontId="15" fillId="2" borderId="17" xfId="0" applyFont="1" applyFill="1" applyBorder="1" applyAlignment="1">
      <alignment vertical="center" shrinkToFit="1"/>
    </xf>
    <xf numFmtId="0" fontId="15" fillId="0" borderId="48" xfId="0" applyFont="1" applyBorder="1" applyAlignment="1">
      <alignment horizontal="center" vertical="center"/>
    </xf>
    <xf numFmtId="0" fontId="15" fillId="2" borderId="8" xfId="0" applyFont="1" applyFill="1" applyBorder="1" applyAlignment="1">
      <alignment vertical="center" shrinkToFit="1"/>
    </xf>
    <xf numFmtId="2" fontId="15" fillId="0" borderId="8" xfId="0" applyNumberFormat="1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10" applyFo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 shrinkToFit="1"/>
    </xf>
    <xf numFmtId="0" fontId="15" fillId="0" borderId="26" xfId="0" applyFont="1" applyBorder="1" applyAlignment="1">
      <alignment horizontal="center" vertical="center"/>
    </xf>
    <xf numFmtId="0" fontId="15" fillId="2" borderId="5" xfId="0" applyFont="1" applyFill="1" applyBorder="1" applyAlignment="1">
      <alignment vertical="center" shrinkToFit="1"/>
    </xf>
    <xf numFmtId="0" fontId="15" fillId="0" borderId="5" xfId="0" applyFont="1" applyBorder="1" applyAlignment="1">
      <alignment horizontal="right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57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5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/>
    </xf>
    <xf numFmtId="0" fontId="20" fillId="0" borderId="33" xfId="0" applyFont="1" applyBorder="1" applyAlignment="1">
      <alignment horizontal="left" vertical="top"/>
    </xf>
    <xf numFmtId="0" fontId="20" fillId="0" borderId="30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34" xfId="0" applyFont="1" applyBorder="1" applyAlignment="1">
      <alignment horizontal="left" vertical="top"/>
    </xf>
    <xf numFmtId="0" fontId="20" fillId="0" borderId="35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0" fillId="0" borderId="36" xfId="0" applyFont="1" applyBorder="1" applyAlignment="1">
      <alignment horizontal="left" vertical="top"/>
    </xf>
    <xf numFmtId="0" fontId="25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1" fillId="2" borderId="50" xfId="0" applyFont="1" applyFill="1" applyBorder="1" applyAlignment="1">
      <alignment horizontal="center" vertical="center" wrapText="1"/>
    </xf>
    <xf numFmtId="0" fontId="21" fillId="2" borderId="53" xfId="0" applyFont="1" applyFill="1" applyBorder="1" applyAlignment="1">
      <alignment horizontal="center" vertical="center" wrapText="1"/>
    </xf>
    <xf numFmtId="0" fontId="22" fillId="3" borderId="41" xfId="0" applyFont="1" applyFill="1" applyBorder="1" applyAlignment="1">
      <alignment horizontal="right" vertical="center" shrinkToFit="1"/>
    </xf>
    <xf numFmtId="0" fontId="22" fillId="3" borderId="42" xfId="0" applyFont="1" applyFill="1" applyBorder="1" applyAlignment="1">
      <alignment horizontal="right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14" fillId="2" borderId="51" xfId="0" applyFont="1" applyFill="1" applyBorder="1" applyAlignment="1">
      <alignment horizontal="center" vertical="center" shrinkToFit="1"/>
    </xf>
    <xf numFmtId="0" fontId="14" fillId="2" borderId="54" xfId="0" applyFont="1" applyFill="1" applyBorder="1" applyAlignment="1">
      <alignment horizontal="center" vertical="center" shrinkToFit="1"/>
    </xf>
    <xf numFmtId="0" fontId="0" fillId="2" borderId="51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51" xfId="0" applyFill="1" applyBorder="1" applyAlignment="1">
      <alignment horizontal="center" vertical="center" wrapText="1" shrinkToFit="1"/>
    </xf>
    <xf numFmtId="0" fontId="0" fillId="2" borderId="52" xfId="0" applyFill="1" applyBorder="1" applyAlignment="1">
      <alignment horizontal="center" vertical="center" wrapText="1" shrinkToFit="1"/>
    </xf>
    <xf numFmtId="0" fontId="0" fillId="2" borderId="55" xfId="0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22" fillId="3" borderId="6" xfId="0" applyFont="1" applyFill="1" applyBorder="1" applyAlignment="1">
      <alignment horizontal="right" vertical="center" shrinkToFit="1"/>
    </xf>
    <xf numFmtId="0" fontId="22" fillId="3" borderId="37" xfId="0" applyFont="1" applyFill="1" applyBorder="1" applyAlignment="1">
      <alignment horizontal="right" vertical="center" shrinkToFit="1"/>
    </xf>
    <xf numFmtId="0" fontId="22" fillId="3" borderId="9" xfId="0" applyFont="1" applyFill="1" applyBorder="1" applyAlignment="1">
      <alignment horizontal="right" vertical="center" shrinkToFit="1"/>
    </xf>
    <xf numFmtId="0" fontId="22" fillId="3" borderId="38" xfId="0" applyFont="1" applyFill="1" applyBorder="1" applyAlignment="1">
      <alignment horizontal="right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right" vertical="center" shrinkToFit="1"/>
    </xf>
    <xf numFmtId="0" fontId="6" fillId="0" borderId="13" xfId="0" applyFont="1" applyBorder="1" applyAlignment="1">
      <alignment horizontal="right" vertical="center" shrinkToFit="1"/>
    </xf>
    <xf numFmtId="0" fontId="6" fillId="0" borderId="9" xfId="0" applyFont="1" applyBorder="1" applyAlignment="1">
      <alignment horizontal="right" vertical="center" shrinkToFit="1"/>
    </xf>
    <xf numFmtId="0" fontId="6" fillId="0" borderId="14" xfId="0" applyFont="1" applyBorder="1" applyAlignment="1">
      <alignment horizontal="right" vertical="center" shrinkToFit="1"/>
    </xf>
    <xf numFmtId="0" fontId="6" fillId="0" borderId="15" xfId="0" applyFont="1" applyBorder="1" applyAlignment="1">
      <alignment horizontal="right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10" fillId="4" borderId="16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6" fillId="4" borderId="22" xfId="0" applyFont="1" applyFill="1" applyBorder="1" applyAlignment="1">
      <alignment horizontal="center" vertical="center" shrinkToFit="1"/>
    </xf>
    <xf numFmtId="0" fontId="6" fillId="4" borderId="41" xfId="0" applyFont="1" applyFill="1" applyBorder="1" applyAlignment="1">
      <alignment horizontal="center" vertical="center" shrinkToFit="1"/>
    </xf>
    <xf numFmtId="0" fontId="6" fillId="4" borderId="42" xfId="0" applyFont="1" applyFill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1">
    <cellStyle name="ハイパーリンク" xfId="10" builtinId="8"/>
    <cellStyle name="標準" xfId="0" builtinId="0"/>
    <cellStyle name="標準 2" xfId="3" xr:uid="{00000000-0005-0000-0000-000001000000}"/>
    <cellStyle name="標準 4" xfId="2" xr:uid="{00000000-0005-0000-0000-000002000000}"/>
    <cellStyle name="標準 4 2" xfId="4" xr:uid="{00000000-0005-0000-0000-000003000000}"/>
    <cellStyle name="標準 5" xfId="5" xr:uid="{00000000-0005-0000-0000-000004000000}"/>
    <cellStyle name="標準 6" xfId="1" xr:uid="{00000000-0005-0000-0000-000005000000}"/>
    <cellStyle name="標準 6 2" xfId="6" xr:uid="{00000000-0005-0000-0000-000006000000}"/>
    <cellStyle name="標準 7" xfId="7" xr:uid="{00000000-0005-0000-0000-000007000000}"/>
    <cellStyle name="標準 8" xfId="8" xr:uid="{00000000-0005-0000-0000-000008000000}"/>
    <cellStyle name="標準 9" xfId="9" xr:uid="{00000000-0005-0000-0000-000009000000}"/>
  </cellStyles>
  <dxfs count="0"/>
  <tableStyles count="0" defaultTableStyle="TableStyleMedium2" defaultPivotStyle="PivotStyleLight16"/>
  <colors>
    <mruColors>
      <color rgb="FFFFFF99"/>
      <color rgb="FFFFCCFF"/>
      <color rgb="FFFFFF66"/>
      <color rgb="FFCCFFFF"/>
      <color rgb="FF99FF66"/>
      <color rgb="FFC0C0C0"/>
      <color rgb="FFFF33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82550</xdr:colOff>
          <xdr:row>15</xdr:row>
          <xdr:rowOff>107950</xdr:rowOff>
        </xdr:from>
        <xdr:to>
          <xdr:col>14</xdr:col>
          <xdr:colOff>152400</xdr:colOff>
          <xdr:row>30</xdr:row>
          <xdr:rowOff>152400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1F7AE2EA-F38E-9335-2924-7C553E13E8B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種目!$A$1:$B$16" spid="_x0000_s24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661150" y="3695700"/>
              <a:ext cx="1803400" cy="26479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15</xdr:row>
          <xdr:rowOff>101600</xdr:rowOff>
        </xdr:from>
        <xdr:to>
          <xdr:col>16</xdr:col>
          <xdr:colOff>565150</xdr:colOff>
          <xdr:row>30</xdr:row>
          <xdr:rowOff>139700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DB08798B-B840-5007-22F1-BC252D7A270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種目!$A$17:$B$32" spid="_x0000_s243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8540750" y="3689350"/>
              <a:ext cx="1803400" cy="26416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495300</xdr:colOff>
          <xdr:row>31</xdr:row>
          <xdr:rowOff>44450</xdr:rowOff>
        </xdr:from>
        <xdr:to>
          <xdr:col>15</xdr:col>
          <xdr:colOff>476250</xdr:colOff>
          <xdr:row>33</xdr:row>
          <xdr:rowOff>165100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526C1BA3-D31D-98CA-2D3F-121E13ED291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種目!$A$33:$B$35" spid="_x0000_s243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613650" y="6426200"/>
              <a:ext cx="1803400" cy="501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pva2009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22"/>
  <sheetViews>
    <sheetView zoomScale="80" zoomScaleNormal="80" workbookViewId="0">
      <selection activeCell="M16" sqref="M16"/>
    </sheetView>
  </sheetViews>
  <sheetFormatPr defaultRowHeight="13.5" x14ac:dyDescent="0.15"/>
  <cols>
    <col min="6" max="6" width="12" customWidth="1"/>
  </cols>
  <sheetData>
    <row r="1" spans="2:21" ht="28.5" x14ac:dyDescent="0.15">
      <c r="B1" s="9" t="s">
        <v>6</v>
      </c>
    </row>
    <row r="3" spans="2:21" ht="25.5" x14ac:dyDescent="0.15">
      <c r="B3" s="8" t="s">
        <v>115</v>
      </c>
      <c r="O3" s="86" t="s">
        <v>38</v>
      </c>
      <c r="P3" s="86"/>
      <c r="Q3" s="86"/>
      <c r="R3" s="64"/>
      <c r="S3" s="64"/>
      <c r="T3" s="64"/>
      <c r="U3" s="64"/>
    </row>
    <row r="4" spans="2:21" ht="18.75" x14ac:dyDescent="0.15">
      <c r="O4" s="67"/>
      <c r="P4" s="67"/>
      <c r="Q4" s="67"/>
      <c r="R4" s="64" t="s">
        <v>39</v>
      </c>
      <c r="S4" s="64"/>
      <c r="T4" s="64"/>
      <c r="U4" s="64"/>
    </row>
    <row r="5" spans="2:21" ht="25.5" x14ac:dyDescent="0.15">
      <c r="B5" s="19" t="s">
        <v>116</v>
      </c>
      <c r="O5" s="64" t="s">
        <v>40</v>
      </c>
      <c r="P5" s="64"/>
      <c r="Q5" s="64"/>
      <c r="R5" s="66">
        <v>10.02</v>
      </c>
      <c r="S5" s="64"/>
      <c r="T5" s="64" t="s">
        <v>43</v>
      </c>
      <c r="U5" s="64"/>
    </row>
    <row r="6" spans="2:21" ht="21" x14ac:dyDescent="0.15">
      <c r="B6" s="5" t="s">
        <v>7</v>
      </c>
      <c r="O6" s="64" t="s">
        <v>41</v>
      </c>
      <c r="P6" s="64"/>
      <c r="Q6" s="64"/>
      <c r="R6" s="64" t="s">
        <v>42</v>
      </c>
      <c r="S6" s="64"/>
      <c r="T6" s="64" t="s">
        <v>44</v>
      </c>
      <c r="U6" s="64"/>
    </row>
    <row r="7" spans="2:21" ht="21" x14ac:dyDescent="0.15">
      <c r="B7" s="32" t="s">
        <v>93</v>
      </c>
    </row>
    <row r="8" spans="2:21" ht="21" x14ac:dyDescent="0.15">
      <c r="B8" s="32"/>
    </row>
    <row r="9" spans="2:21" ht="21" x14ac:dyDescent="0.15">
      <c r="B9" s="5" t="s">
        <v>117</v>
      </c>
    </row>
    <row r="11" spans="2:21" ht="25.5" x14ac:dyDescent="0.15">
      <c r="B11" s="8" t="s">
        <v>94</v>
      </c>
    </row>
    <row r="13" spans="2:21" ht="25.5" x14ac:dyDescent="0.15">
      <c r="B13" s="32" t="s">
        <v>150</v>
      </c>
      <c r="C13" s="8"/>
      <c r="G13" s="63" t="s">
        <v>118</v>
      </c>
      <c r="K13" s="4"/>
    </row>
    <row r="14" spans="2:21" ht="18.75" x14ac:dyDescent="0.15">
      <c r="B14" s="64" t="s">
        <v>151</v>
      </c>
      <c r="C14" s="4"/>
    </row>
    <row r="15" spans="2:21" ht="21" x14ac:dyDescent="0.15">
      <c r="C15" s="4"/>
      <c r="F15" s="32" t="s">
        <v>119</v>
      </c>
      <c r="G15" s="65" t="s">
        <v>120</v>
      </c>
      <c r="H15" s="20"/>
    </row>
    <row r="17" spans="2:18" ht="25.5" x14ac:dyDescent="0.15">
      <c r="B17" s="8" t="s">
        <v>95</v>
      </c>
    </row>
    <row r="19" spans="2:18" ht="21" hidden="1" customHeight="1" x14ac:dyDescent="0.15">
      <c r="B19" s="77" t="s">
        <v>100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9"/>
    </row>
    <row r="20" spans="2:18" ht="21" hidden="1" customHeight="1" x14ac:dyDescent="0.15"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/>
    </row>
    <row r="21" spans="2:18" ht="21" hidden="1" customHeight="1" x14ac:dyDescent="0.15"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2"/>
    </row>
    <row r="22" spans="2:18" ht="21" hidden="1" customHeight="1" thickBot="1" x14ac:dyDescent="0.2"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5"/>
    </row>
  </sheetData>
  <sortState xmlns:xlrd2="http://schemas.microsoft.com/office/spreadsheetml/2017/richdata2" ref="B8:B9">
    <sortCondition descending="1" ref="B8"/>
  </sortState>
  <mergeCells count="2">
    <mergeCell ref="B19:R22"/>
    <mergeCell ref="O3:Q3"/>
  </mergeCells>
  <phoneticPr fontId="1"/>
  <hyperlinks>
    <hyperlink ref="G15" r:id="rId1" xr:uid="{1E732C9E-BBC0-4A84-BCE7-675D5FC527B6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9"/>
  <sheetViews>
    <sheetView tabSelected="1" topLeftCell="B1" zoomScaleNormal="100" zoomScaleSheetLayoutView="100" workbookViewId="0">
      <selection activeCell="N5" sqref="N5"/>
    </sheetView>
  </sheetViews>
  <sheetFormatPr defaultRowHeight="13.5" x14ac:dyDescent="0.15"/>
  <cols>
    <col min="1" max="1" width="3.25" bestFit="1" customWidth="1"/>
    <col min="2" max="2" width="7.25" style="2" customWidth="1"/>
    <col min="3" max="3" width="10.625" style="13" customWidth="1"/>
    <col min="4" max="4" width="6.5" style="7" customWidth="1"/>
    <col min="5" max="5" width="9" style="7" customWidth="1"/>
    <col min="6" max="7" width="10.625" style="7" customWidth="1"/>
    <col min="8" max="8" width="12.875" style="7" customWidth="1"/>
    <col min="9" max="9" width="10.625" style="7" customWidth="1"/>
    <col min="10" max="10" width="4.125" style="7" customWidth="1"/>
    <col min="11" max="11" width="8.75" style="1" customWidth="1"/>
    <col min="12" max="12" width="7.75" style="1" customWidth="1"/>
    <col min="13" max="13" width="10.625" style="7" customWidth="1"/>
    <col min="14" max="14" width="6.5" style="7" customWidth="1"/>
    <col min="15" max="15" width="9" style="7" customWidth="1"/>
    <col min="16" max="16" width="12" style="1" customWidth="1"/>
    <col min="17" max="17" width="10.625" style="1" customWidth="1"/>
    <col min="18" max="18" width="9" style="1" customWidth="1"/>
    <col min="19" max="19" width="4" style="7" customWidth="1"/>
    <col min="20" max="20" width="9" style="7" customWidth="1"/>
    <col min="21" max="22" width="10.25" customWidth="1"/>
    <col min="23" max="23" width="5.25" customWidth="1"/>
  </cols>
  <sheetData>
    <row r="1" spans="2:23" ht="24" x14ac:dyDescent="0.15">
      <c r="B1" s="87" t="s">
        <v>114</v>
      </c>
      <c r="C1" s="87"/>
      <c r="D1" s="87"/>
      <c r="E1" s="87"/>
      <c r="F1" s="87"/>
      <c r="G1" s="87"/>
      <c r="H1" s="87"/>
      <c r="I1" s="87"/>
      <c r="J1" s="87"/>
      <c r="K1" s="87"/>
      <c r="L1" s="55"/>
      <c r="M1" s="55"/>
      <c r="N1" s="55"/>
      <c r="O1" s="55"/>
      <c r="P1" s="55"/>
      <c r="Q1" s="55"/>
      <c r="R1" s="55"/>
      <c r="S1" s="55"/>
      <c r="T1" s="55"/>
      <c r="U1" s="55"/>
      <c r="V1" s="12"/>
      <c r="W1" s="12"/>
    </row>
    <row r="2" spans="2:23" x14ac:dyDescent="0.15">
      <c r="C2" s="1"/>
    </row>
    <row r="3" spans="2:23" ht="20.100000000000001" customHeight="1" x14ac:dyDescent="0.15">
      <c r="C3" s="21" t="s">
        <v>109</v>
      </c>
      <c r="D3" s="111"/>
      <c r="E3" s="112"/>
      <c r="F3" s="112"/>
      <c r="G3" s="112"/>
      <c r="H3" s="112"/>
      <c r="I3" s="112"/>
      <c r="J3" s="113"/>
      <c r="K3" s="10"/>
      <c r="L3" s="10"/>
    </row>
    <row r="4" spans="2:23" ht="20.100000000000001" customHeight="1" x14ac:dyDescent="0.15">
      <c r="C4" s="22" t="s">
        <v>0</v>
      </c>
      <c r="D4" s="114" t="s">
        <v>110</v>
      </c>
      <c r="E4" s="115"/>
      <c r="F4" s="115"/>
      <c r="G4" s="115"/>
      <c r="H4" s="115"/>
      <c r="I4" s="115"/>
      <c r="J4" s="116"/>
      <c r="K4" s="10"/>
      <c r="L4" s="10"/>
    </row>
    <row r="5" spans="2:23" ht="20.100000000000001" customHeight="1" x14ac:dyDescent="0.15">
      <c r="C5" s="23" t="s">
        <v>1</v>
      </c>
      <c r="D5" s="117" t="s">
        <v>110</v>
      </c>
      <c r="E5" s="118"/>
      <c r="F5" s="118"/>
      <c r="G5" s="118"/>
      <c r="H5" s="118"/>
      <c r="I5" s="118"/>
      <c r="J5" s="119"/>
      <c r="K5" s="10"/>
      <c r="L5" s="10"/>
    </row>
    <row r="6" spans="2:23" ht="20.100000000000001" customHeight="1" x14ac:dyDescent="0.15">
      <c r="C6" s="56" t="s">
        <v>112</v>
      </c>
      <c r="D6" s="124" t="s">
        <v>113</v>
      </c>
      <c r="E6" s="125"/>
      <c r="F6" s="126"/>
      <c r="G6" s="126"/>
      <c r="H6" s="126"/>
      <c r="I6" s="126"/>
      <c r="J6" s="127"/>
      <c r="K6" s="10"/>
      <c r="L6" s="10"/>
      <c r="O6"/>
      <c r="P6"/>
      <c r="Q6"/>
      <c r="R6"/>
      <c r="S6"/>
      <c r="T6"/>
    </row>
    <row r="7" spans="2:23" ht="20.100000000000001" customHeight="1" x14ac:dyDescent="0.15">
      <c r="C7" s="120" t="s">
        <v>14</v>
      </c>
      <c r="D7" s="121"/>
      <c r="E7" s="122" t="s">
        <v>111</v>
      </c>
      <c r="F7" s="122"/>
      <c r="G7" s="122"/>
      <c r="H7" s="122"/>
      <c r="I7" s="122"/>
      <c r="J7" s="123"/>
      <c r="K7" s="10"/>
      <c r="L7" s="10"/>
      <c r="O7"/>
      <c r="P7"/>
      <c r="Q7"/>
      <c r="R7"/>
      <c r="S7"/>
      <c r="T7"/>
    </row>
    <row r="8" spans="2:23" ht="20.100000000000001" customHeight="1" x14ac:dyDescent="0.15">
      <c r="C8" s="101"/>
      <c r="D8" s="102"/>
      <c r="E8" s="103"/>
      <c r="F8" s="103"/>
      <c r="G8" s="103"/>
      <c r="H8" s="103"/>
      <c r="I8" s="103"/>
      <c r="J8" s="104"/>
      <c r="K8" s="10"/>
      <c r="L8" s="10"/>
      <c r="O8"/>
      <c r="P8"/>
      <c r="Q8"/>
      <c r="R8"/>
      <c r="S8"/>
      <c r="T8"/>
    </row>
    <row r="9" spans="2:23" ht="20.100000000000001" customHeight="1" x14ac:dyDescent="0.15">
      <c r="C9" s="105"/>
      <c r="D9" s="106"/>
      <c r="E9" s="92"/>
      <c r="F9" s="92"/>
      <c r="G9" s="92"/>
      <c r="H9" s="92"/>
      <c r="I9" s="92"/>
      <c r="J9" s="93"/>
      <c r="K9" s="10"/>
      <c r="L9" s="10"/>
      <c r="N9" s="1"/>
      <c r="O9" s="11"/>
      <c r="P9" s="11"/>
      <c r="R9" s="3"/>
    </row>
    <row r="10" spans="2:23" ht="12.95" customHeight="1" x14ac:dyDescent="0.15">
      <c r="C10" s="53"/>
      <c r="D10" s="53"/>
      <c r="E10" s="10"/>
      <c r="F10" s="10"/>
      <c r="G10" s="10"/>
      <c r="H10" s="10"/>
      <c r="I10" s="10"/>
      <c r="J10" s="10"/>
      <c r="K10" s="10"/>
      <c r="L10" s="10"/>
      <c r="N10" s="1"/>
      <c r="O10" s="11"/>
      <c r="P10" s="11"/>
      <c r="R10" s="3"/>
    </row>
    <row r="11" spans="2:23" ht="20.100000000000001" customHeight="1" x14ac:dyDescent="0.15">
      <c r="C11" s="1" t="s">
        <v>8</v>
      </c>
      <c r="D11" s="34" t="s">
        <v>9</v>
      </c>
      <c r="E11" s="41"/>
      <c r="F11" s="107">
        <f>E11*500</f>
        <v>0</v>
      </c>
      <c r="G11" s="108"/>
      <c r="H11" s="35" t="s">
        <v>12</v>
      </c>
      <c r="I11" s="10"/>
      <c r="J11" s="10"/>
      <c r="K11" s="10"/>
      <c r="L11" s="10"/>
      <c r="N11" s="1"/>
      <c r="O11" s="11"/>
      <c r="P11" s="11"/>
      <c r="R11" s="3"/>
    </row>
    <row r="12" spans="2:23" ht="20.100000000000001" customHeight="1" x14ac:dyDescent="0.15">
      <c r="C12" s="7"/>
      <c r="D12" s="36" t="s">
        <v>10</v>
      </c>
      <c r="E12" s="54"/>
      <c r="F12" s="109">
        <f>E12*0</f>
        <v>0</v>
      </c>
      <c r="G12" s="110"/>
      <c r="H12" s="37" t="s">
        <v>12</v>
      </c>
      <c r="I12" s="10"/>
      <c r="J12" s="10"/>
      <c r="K12" s="10"/>
      <c r="L12" s="10"/>
      <c r="N12" s="1"/>
      <c r="O12" s="11"/>
      <c r="P12" s="11"/>
      <c r="R12" s="3"/>
    </row>
    <row r="13" spans="2:23" ht="20.100000000000001" customHeight="1" x14ac:dyDescent="0.15">
      <c r="C13" s="7"/>
      <c r="D13" s="38"/>
      <c r="E13" s="39" t="s">
        <v>11</v>
      </c>
      <c r="F13" s="90">
        <f>F11+F12</f>
        <v>0</v>
      </c>
      <c r="G13" s="91"/>
      <c r="H13" s="40" t="s">
        <v>12</v>
      </c>
      <c r="I13" s="10"/>
      <c r="J13" s="10"/>
      <c r="K13" s="10"/>
      <c r="L13" s="10"/>
      <c r="N13" s="1"/>
      <c r="O13" s="11"/>
      <c r="P13" s="11"/>
      <c r="R13" s="3"/>
    </row>
    <row r="14" spans="2:23" ht="20.100000000000001" customHeight="1" thickBot="1" x14ac:dyDescent="0.2">
      <c r="C14" s="53"/>
      <c r="D14" s="53"/>
      <c r="E14" s="10"/>
      <c r="F14" s="10"/>
      <c r="G14" s="10"/>
      <c r="H14" s="10"/>
      <c r="I14" s="10"/>
      <c r="J14" s="10"/>
      <c r="K14" s="10"/>
      <c r="L14" s="10"/>
      <c r="O14" s="11"/>
      <c r="P14" s="11"/>
      <c r="R14" s="3"/>
    </row>
    <row r="15" spans="2:23" x14ac:dyDescent="0.15">
      <c r="B15" s="88" t="s">
        <v>105</v>
      </c>
      <c r="C15" s="94" t="s">
        <v>2</v>
      </c>
      <c r="D15" s="96" t="s">
        <v>3</v>
      </c>
      <c r="E15" s="96" t="s">
        <v>5</v>
      </c>
      <c r="F15" s="96" t="s">
        <v>107</v>
      </c>
      <c r="G15" s="96" t="s">
        <v>108</v>
      </c>
      <c r="H15" s="98" t="s">
        <v>106</v>
      </c>
      <c r="I15" s="96" t="s">
        <v>109</v>
      </c>
      <c r="J15" s="96" t="s">
        <v>4</v>
      </c>
      <c r="K15" s="99" t="s">
        <v>104</v>
      </c>
      <c r="L15" s="52"/>
    </row>
    <row r="16" spans="2:23" x14ac:dyDescent="0.15">
      <c r="B16" s="89"/>
      <c r="C16" s="95"/>
      <c r="D16" s="97"/>
      <c r="E16" s="97"/>
      <c r="F16" s="97"/>
      <c r="G16" s="97"/>
      <c r="H16" s="97"/>
      <c r="I16" s="97"/>
      <c r="J16" s="97"/>
      <c r="K16" s="100"/>
      <c r="L16" s="52"/>
    </row>
    <row r="17" spans="1:28" x14ac:dyDescent="0.15">
      <c r="A17" s="1">
        <v>1</v>
      </c>
      <c r="B17" s="72"/>
      <c r="C17" s="60" t="str">
        <f>IF(B17="","",VLOOKUP(B17,種目!$A$3:$B$35,2,0))</f>
        <v/>
      </c>
      <c r="D17" s="24"/>
      <c r="E17" s="61"/>
      <c r="F17" s="61"/>
      <c r="G17" s="62"/>
      <c r="H17" s="62"/>
      <c r="I17" s="62"/>
      <c r="J17" s="62"/>
      <c r="K17" s="73"/>
    </row>
    <row r="18" spans="1:28" x14ac:dyDescent="0.15">
      <c r="A18" s="1">
        <v>2</v>
      </c>
      <c r="B18" s="59"/>
      <c r="C18" s="57" t="str">
        <f>IF(B18="","",VLOOKUP(B18,種目!$A$3:$B$35,2,0))</f>
        <v/>
      </c>
      <c r="D18" s="26"/>
      <c r="E18" s="33"/>
      <c r="F18" s="33"/>
      <c r="G18" s="27"/>
      <c r="H18" s="27"/>
      <c r="I18" s="27"/>
      <c r="J18" s="27"/>
      <c r="K18" s="74"/>
    </row>
    <row r="19" spans="1:28" x14ac:dyDescent="0.15">
      <c r="A19" s="1">
        <v>3</v>
      </c>
      <c r="B19" s="25"/>
      <c r="C19" s="57" t="str">
        <f>IF(B19="","",VLOOKUP(B19,種目!$A$3:$B$35,2,0))</f>
        <v/>
      </c>
      <c r="D19" s="26"/>
      <c r="E19" s="27"/>
      <c r="F19" s="27"/>
      <c r="G19" s="27"/>
      <c r="H19" s="27"/>
      <c r="I19" s="27"/>
      <c r="J19" s="27"/>
      <c r="K19" s="74"/>
    </row>
    <row r="20" spans="1:28" x14ac:dyDescent="0.15">
      <c r="A20" s="1">
        <v>4</v>
      </c>
      <c r="B20" s="25"/>
      <c r="C20" s="57" t="str">
        <f>IF(B20="","",VLOOKUP(B20,種目!$A$3:$B$35,2,0))</f>
        <v/>
      </c>
      <c r="D20" s="26"/>
      <c r="E20" s="27"/>
      <c r="F20" s="27"/>
      <c r="G20" s="27"/>
      <c r="H20" s="27"/>
      <c r="I20" s="27"/>
      <c r="J20" s="27"/>
      <c r="K20" s="74"/>
    </row>
    <row r="21" spans="1:28" x14ac:dyDescent="0.15">
      <c r="A21" s="1">
        <v>5</v>
      </c>
      <c r="B21" s="25"/>
      <c r="C21" s="57" t="str">
        <f>IF(B21="","",VLOOKUP(B21,種目!$A$3:$B$35,2,0))</f>
        <v/>
      </c>
      <c r="D21" s="26"/>
      <c r="E21" s="27"/>
      <c r="F21" s="27"/>
      <c r="G21" s="27"/>
      <c r="H21" s="27"/>
      <c r="I21" s="27"/>
      <c r="J21" s="27"/>
      <c r="K21" s="74"/>
    </row>
    <row r="22" spans="1:28" x14ac:dyDescent="0.15">
      <c r="A22" s="1">
        <v>6</v>
      </c>
      <c r="B22" s="25"/>
      <c r="C22" s="57" t="str">
        <f>IF(B22="","",VLOOKUP(B22,種目!$A$3:$B$35,2,0))</f>
        <v/>
      </c>
      <c r="D22" s="26"/>
      <c r="E22" s="33"/>
      <c r="F22" s="33"/>
      <c r="G22" s="27"/>
      <c r="H22" s="27"/>
      <c r="I22" s="27"/>
      <c r="J22" s="27"/>
      <c r="K22" s="74"/>
    </row>
    <row r="23" spans="1:28" x14ac:dyDescent="0.15">
      <c r="A23" s="1">
        <v>7</v>
      </c>
      <c r="B23" s="25"/>
      <c r="C23" s="57" t="str">
        <f>IF(B23="","",VLOOKUP(B23,種目!$A$3:$B$35,2,0))</f>
        <v/>
      </c>
      <c r="D23" s="26"/>
      <c r="E23" s="33"/>
      <c r="F23" s="33"/>
      <c r="G23" s="27"/>
      <c r="H23" s="27"/>
      <c r="I23" s="27"/>
      <c r="J23" s="27"/>
      <c r="K23" s="74"/>
    </row>
    <row r="24" spans="1:28" x14ac:dyDescent="0.15">
      <c r="A24" s="1">
        <v>8</v>
      </c>
      <c r="B24" s="25"/>
      <c r="C24" s="57" t="str">
        <f>IF(B24="","",VLOOKUP(B24,種目!$A$3:$B$35,2,0))</f>
        <v/>
      </c>
      <c r="D24" s="26"/>
      <c r="E24" s="33"/>
      <c r="F24" s="33"/>
      <c r="G24" s="27"/>
      <c r="H24" s="27"/>
      <c r="I24" s="27"/>
      <c r="J24" s="27"/>
      <c r="K24" s="74"/>
    </row>
    <row r="25" spans="1:28" x14ac:dyDescent="0.15">
      <c r="A25" s="1">
        <v>9</v>
      </c>
      <c r="B25" s="25"/>
      <c r="C25" s="57" t="str">
        <f>IF(B25="","",VLOOKUP(B25,種目!$A$3:$B$35,2,0))</f>
        <v/>
      </c>
      <c r="D25" s="26"/>
      <c r="E25" s="33"/>
      <c r="F25" s="33"/>
      <c r="G25" s="27"/>
      <c r="H25" s="27"/>
      <c r="I25" s="27"/>
      <c r="J25" s="27"/>
      <c r="K25" s="74"/>
    </row>
    <row r="26" spans="1:28" ht="15" customHeight="1" x14ac:dyDescent="0.15">
      <c r="A26" s="1">
        <v>10</v>
      </c>
      <c r="B26" s="25"/>
      <c r="C26" s="57" t="str">
        <f>IF(B26="","",VLOOKUP(B26,種目!$A$3:$B$35,2,0))</f>
        <v/>
      </c>
      <c r="D26" s="26"/>
      <c r="E26" s="27"/>
      <c r="F26" s="27"/>
      <c r="G26" s="27"/>
      <c r="H26" s="27"/>
      <c r="I26" s="27"/>
      <c r="J26" s="27"/>
      <c r="K26" s="74"/>
      <c r="Z26" s="42"/>
      <c r="AA26" s="42"/>
      <c r="AB26" s="42"/>
    </row>
    <row r="27" spans="1:28" ht="15" customHeight="1" x14ac:dyDescent="0.15">
      <c r="A27" s="1">
        <v>11</v>
      </c>
      <c r="B27" s="25"/>
      <c r="C27" s="57" t="str">
        <f>IF(B27="","",VLOOKUP(B27,種目!$A$3:$B$35,2,0))</f>
        <v/>
      </c>
      <c r="D27" s="26"/>
      <c r="E27" s="27"/>
      <c r="F27" s="27"/>
      <c r="G27" s="27"/>
      <c r="H27" s="27"/>
      <c r="I27" s="27"/>
      <c r="J27" s="27"/>
      <c r="K27" s="74"/>
    </row>
    <row r="28" spans="1:28" ht="15" customHeight="1" x14ac:dyDescent="0.15">
      <c r="A28" s="1">
        <v>12</v>
      </c>
      <c r="B28" s="25"/>
      <c r="C28" s="57" t="str">
        <f>IF(B28="","",VLOOKUP(B28,種目!$A$3:$B$35,2,0))</f>
        <v/>
      </c>
      <c r="D28" s="26"/>
      <c r="E28" s="33"/>
      <c r="F28" s="33"/>
      <c r="G28" s="27"/>
      <c r="H28" s="27"/>
      <c r="I28" s="27"/>
      <c r="J28" s="27"/>
      <c r="K28" s="74"/>
    </row>
    <row r="29" spans="1:28" ht="15" customHeight="1" x14ac:dyDescent="0.15">
      <c r="A29" s="1">
        <v>13</v>
      </c>
      <c r="B29" s="25"/>
      <c r="C29" s="57" t="str">
        <f>IF(B29="","",VLOOKUP(B29,種目!$A$3:$B$35,2,0))</f>
        <v/>
      </c>
      <c r="D29" s="26"/>
      <c r="E29" s="33"/>
      <c r="F29" s="33"/>
      <c r="G29" s="27"/>
      <c r="H29" s="27"/>
      <c r="I29" s="27"/>
      <c r="J29" s="27"/>
      <c r="K29" s="74"/>
    </row>
    <row r="30" spans="1:28" ht="15" customHeight="1" x14ac:dyDescent="0.15">
      <c r="A30" s="1">
        <v>14</v>
      </c>
      <c r="B30" s="25"/>
      <c r="C30" s="57" t="str">
        <f>IF(B30="","",VLOOKUP(B30,種目!$A$3:$B$35,2,0))</f>
        <v/>
      </c>
      <c r="D30" s="26"/>
      <c r="E30" s="33"/>
      <c r="F30" s="33"/>
      <c r="G30" s="27"/>
      <c r="H30" s="27"/>
      <c r="I30" s="27"/>
      <c r="J30" s="27"/>
      <c r="K30" s="74"/>
    </row>
    <row r="31" spans="1:28" ht="15" customHeight="1" x14ac:dyDescent="0.15">
      <c r="A31" s="1">
        <v>15</v>
      </c>
      <c r="B31" s="25"/>
      <c r="C31" s="57" t="str">
        <f>IF(B31="","",VLOOKUP(B31,種目!$A$3:$B$35,2,0))</f>
        <v/>
      </c>
      <c r="D31" s="26"/>
      <c r="E31" s="33"/>
      <c r="F31" s="33"/>
      <c r="G31" s="27"/>
      <c r="H31" s="27"/>
      <c r="I31" s="27"/>
      <c r="J31" s="27"/>
      <c r="K31" s="74"/>
    </row>
    <row r="32" spans="1:28" ht="15" customHeight="1" x14ac:dyDescent="0.15">
      <c r="A32" s="1">
        <v>16</v>
      </c>
      <c r="B32" s="25"/>
      <c r="C32" s="57" t="str">
        <f>IF(B32="","",VLOOKUP(B32,種目!$A$3:$B$35,2,0))</f>
        <v/>
      </c>
      <c r="D32" s="26"/>
      <c r="E32" s="33"/>
      <c r="F32" s="33"/>
      <c r="G32" s="27"/>
      <c r="H32" s="27"/>
      <c r="I32" s="27"/>
      <c r="J32" s="27"/>
      <c r="K32" s="74"/>
    </row>
    <row r="33" spans="1:14" ht="15" customHeight="1" x14ac:dyDescent="0.15">
      <c r="A33" s="1">
        <v>17</v>
      </c>
      <c r="B33" s="25"/>
      <c r="C33" s="57" t="str">
        <f>IF(B33="","",VLOOKUP(B33,種目!$A$3:$B$35,2,0))</f>
        <v/>
      </c>
      <c r="D33" s="26"/>
      <c r="E33" s="33"/>
      <c r="F33" s="33"/>
      <c r="G33" s="27"/>
      <c r="H33" s="27"/>
      <c r="I33" s="27"/>
      <c r="J33" s="27"/>
      <c r="K33" s="74"/>
    </row>
    <row r="34" spans="1:14" ht="15" customHeight="1" x14ac:dyDescent="0.15">
      <c r="A34" s="1">
        <v>18</v>
      </c>
      <c r="B34" s="25"/>
      <c r="C34" s="57" t="str">
        <f>IF(B34="","",VLOOKUP(B34,種目!$A$3:$B$35,2,0))</f>
        <v/>
      </c>
      <c r="D34" s="26"/>
      <c r="E34" s="33"/>
      <c r="F34" s="33"/>
      <c r="G34" s="27"/>
      <c r="H34" s="27"/>
      <c r="I34" s="27"/>
      <c r="J34" s="27"/>
      <c r="K34" s="74"/>
    </row>
    <row r="35" spans="1:14" ht="15" customHeight="1" x14ac:dyDescent="0.15">
      <c r="A35" s="1">
        <v>19</v>
      </c>
      <c r="B35" s="25"/>
      <c r="C35" s="57" t="str">
        <f>IF(B35="","",VLOOKUP(B35,種目!$A$3:$B$35,2,0))</f>
        <v/>
      </c>
      <c r="D35" s="26"/>
      <c r="E35" s="33"/>
      <c r="F35" s="33"/>
      <c r="G35" s="27"/>
      <c r="H35" s="27"/>
      <c r="I35" s="27"/>
      <c r="J35" s="27"/>
      <c r="K35" s="74"/>
      <c r="M35" s="6" t="s">
        <v>98</v>
      </c>
      <c r="N35" t="s">
        <v>99</v>
      </c>
    </row>
    <row r="36" spans="1:14" ht="15" customHeight="1" x14ac:dyDescent="0.15">
      <c r="A36" s="1">
        <v>20</v>
      </c>
      <c r="B36" s="25"/>
      <c r="C36" s="57" t="str">
        <f>IF(B36="","",VLOOKUP(B36,種目!$A$3:$B$35,2,0))</f>
        <v/>
      </c>
      <c r="D36" s="26"/>
      <c r="E36" s="33"/>
      <c r="F36" s="33"/>
      <c r="G36" s="27"/>
      <c r="H36" s="27"/>
      <c r="I36" s="27"/>
      <c r="J36" s="27"/>
      <c r="K36" s="74"/>
    </row>
    <row r="37" spans="1:14" ht="15" customHeight="1" x14ac:dyDescent="0.15">
      <c r="A37" s="1">
        <v>21</v>
      </c>
      <c r="B37" s="25"/>
      <c r="C37" s="57" t="str">
        <f>IF(B37="","",VLOOKUP(B37,種目!$A$3:$B$35,2,0))</f>
        <v/>
      </c>
      <c r="D37" s="26"/>
      <c r="E37" s="33"/>
      <c r="F37" s="33"/>
      <c r="G37" s="27"/>
      <c r="H37" s="27"/>
      <c r="I37" s="27"/>
      <c r="J37" s="27"/>
      <c r="K37" s="74"/>
    </row>
    <row r="38" spans="1:14" ht="15" customHeight="1" x14ac:dyDescent="0.15">
      <c r="A38" s="1">
        <v>22</v>
      </c>
      <c r="B38" s="25"/>
      <c r="C38" s="57" t="str">
        <f>IF(B38="","",VLOOKUP(B38,種目!$A$3:$B$35,2,0))</f>
        <v/>
      </c>
      <c r="D38" s="26"/>
      <c r="E38" s="33"/>
      <c r="F38" s="33"/>
      <c r="G38" s="27"/>
      <c r="H38" s="27"/>
      <c r="I38" s="27"/>
      <c r="J38" s="27"/>
      <c r="K38" s="74"/>
    </row>
    <row r="39" spans="1:14" ht="15" customHeight="1" x14ac:dyDescent="0.15">
      <c r="A39" s="1">
        <v>23</v>
      </c>
      <c r="B39" s="25"/>
      <c r="C39" s="57" t="str">
        <f>IF(B39="","",VLOOKUP(B39,種目!$A$3:$B$35,2,0))</f>
        <v/>
      </c>
      <c r="D39" s="26"/>
      <c r="E39" s="33"/>
      <c r="F39" s="33"/>
      <c r="G39" s="27"/>
      <c r="H39" s="27"/>
      <c r="I39" s="27"/>
      <c r="J39" s="27"/>
      <c r="K39" s="74"/>
    </row>
    <row r="40" spans="1:14" ht="15" customHeight="1" x14ac:dyDescent="0.15">
      <c r="A40" s="1">
        <v>24</v>
      </c>
      <c r="B40" s="25"/>
      <c r="C40" s="57" t="str">
        <f>IF(B40="","",VLOOKUP(B40,種目!$A$3:$B$35,2,0))</f>
        <v/>
      </c>
      <c r="D40" s="26"/>
      <c r="E40" s="33"/>
      <c r="F40" s="33"/>
      <c r="G40" s="27"/>
      <c r="H40" s="27"/>
      <c r="I40" s="27"/>
      <c r="J40" s="27"/>
      <c r="K40" s="74"/>
    </row>
    <row r="41" spans="1:14" ht="15" customHeight="1" x14ac:dyDescent="0.15">
      <c r="A41" s="1">
        <v>25</v>
      </c>
      <c r="B41" s="25"/>
      <c r="C41" s="57" t="str">
        <f>IF(B41="","",VLOOKUP(B41,種目!$A$3:$B$35,2,0))</f>
        <v/>
      </c>
      <c r="D41" s="26"/>
      <c r="E41" s="33"/>
      <c r="F41" s="33"/>
      <c r="G41" s="27"/>
      <c r="H41" s="27"/>
      <c r="I41" s="27"/>
      <c r="J41" s="27"/>
      <c r="K41" s="74"/>
    </row>
    <row r="42" spans="1:14" ht="15" customHeight="1" x14ac:dyDescent="0.15">
      <c r="A42" s="1">
        <v>26</v>
      </c>
      <c r="B42" s="25"/>
      <c r="C42" s="57" t="str">
        <f>IF(B42="","",VLOOKUP(B42,種目!$A$3:$B$35,2,0))</f>
        <v/>
      </c>
      <c r="D42" s="26"/>
      <c r="E42" s="33"/>
      <c r="F42" s="33"/>
      <c r="G42" s="27"/>
      <c r="H42" s="27"/>
      <c r="I42" s="27"/>
      <c r="J42" s="27"/>
      <c r="K42" s="74"/>
    </row>
    <row r="43" spans="1:14" ht="15" customHeight="1" x14ac:dyDescent="0.15">
      <c r="A43" s="1">
        <v>27</v>
      </c>
      <c r="B43" s="25"/>
      <c r="C43" s="57" t="str">
        <f>IF(B43="","",VLOOKUP(B43,種目!$A$3:$B$35,2,0))</f>
        <v/>
      </c>
      <c r="D43" s="26"/>
      <c r="E43" s="33"/>
      <c r="F43" s="33"/>
      <c r="G43" s="27"/>
      <c r="H43" s="27"/>
      <c r="I43" s="27"/>
      <c r="J43" s="27"/>
      <c r="K43" s="74"/>
    </row>
    <row r="44" spans="1:14" ht="15" customHeight="1" x14ac:dyDescent="0.15">
      <c r="A44" s="1">
        <v>28</v>
      </c>
      <c r="B44" s="25"/>
      <c r="C44" s="57" t="str">
        <f>IF(B44="","",VLOOKUP(B44,種目!$A$3:$B$35,2,0))</f>
        <v/>
      </c>
      <c r="D44" s="26"/>
      <c r="E44" s="33"/>
      <c r="F44" s="33"/>
      <c r="G44" s="27"/>
      <c r="H44" s="27"/>
      <c r="I44" s="27"/>
      <c r="J44" s="27"/>
      <c r="K44" s="74"/>
    </row>
    <row r="45" spans="1:14" ht="15" customHeight="1" x14ac:dyDescent="0.15">
      <c r="A45" s="1">
        <v>29</v>
      </c>
      <c r="B45" s="25"/>
      <c r="C45" s="57" t="str">
        <f>IF(B45="","",VLOOKUP(B45,種目!$A$3:$B$35,2,0))</f>
        <v/>
      </c>
      <c r="D45" s="26"/>
      <c r="E45" s="33"/>
      <c r="F45" s="33"/>
      <c r="G45" s="27"/>
      <c r="H45" s="27"/>
      <c r="I45" s="27"/>
      <c r="J45" s="27"/>
      <c r="K45" s="74"/>
    </row>
    <row r="46" spans="1:14" ht="15" customHeight="1" x14ac:dyDescent="0.15">
      <c r="A46" s="1">
        <v>30</v>
      </c>
      <c r="B46" s="25"/>
      <c r="C46" s="57" t="str">
        <f>IF(B46="","",VLOOKUP(B46,種目!$A$3:$B$35,2,0))</f>
        <v/>
      </c>
      <c r="D46" s="26"/>
      <c r="E46" s="33"/>
      <c r="F46" s="33"/>
      <c r="G46" s="27"/>
      <c r="H46" s="27"/>
      <c r="I46" s="27"/>
      <c r="J46" s="27"/>
      <c r="K46" s="74"/>
    </row>
    <row r="47" spans="1:14" ht="15" customHeight="1" x14ac:dyDescent="0.15">
      <c r="A47" s="1">
        <v>31</v>
      </c>
      <c r="B47" s="25"/>
      <c r="C47" s="57" t="str">
        <f>IF(B47="","",VLOOKUP(B47,種目!$A$3:$B$35,2,0))</f>
        <v/>
      </c>
      <c r="D47" s="26"/>
      <c r="E47" s="33"/>
      <c r="F47" s="33"/>
      <c r="G47" s="27"/>
      <c r="H47" s="27"/>
      <c r="I47" s="27"/>
      <c r="J47" s="27"/>
      <c r="K47" s="74"/>
    </row>
    <row r="48" spans="1:14" ht="15" customHeight="1" x14ac:dyDescent="0.15">
      <c r="A48" s="1">
        <v>32</v>
      </c>
      <c r="B48" s="25"/>
      <c r="C48" s="57" t="str">
        <f>IF(B48="","",VLOOKUP(B48,種目!$A$3:$B$35,2,0))</f>
        <v/>
      </c>
      <c r="D48" s="26"/>
      <c r="E48" s="27"/>
      <c r="F48" s="27"/>
      <c r="G48" s="27"/>
      <c r="H48" s="27"/>
      <c r="I48" s="27"/>
      <c r="J48" s="27"/>
      <c r="K48" s="74"/>
    </row>
    <row r="49" spans="1:11" ht="15" customHeight="1" x14ac:dyDescent="0.15">
      <c r="A49" s="1">
        <v>33</v>
      </c>
      <c r="B49" s="25"/>
      <c r="C49" s="57" t="str">
        <f>IF(B49="","",VLOOKUP(B49,種目!$A$3:$B$35,2,0))</f>
        <v/>
      </c>
      <c r="D49" s="26"/>
      <c r="E49" s="27"/>
      <c r="F49" s="27"/>
      <c r="G49" s="27"/>
      <c r="H49" s="27"/>
      <c r="I49" s="27"/>
      <c r="J49" s="27"/>
      <c r="K49" s="74"/>
    </row>
    <row r="50" spans="1:11" ht="15" customHeight="1" x14ac:dyDescent="0.15">
      <c r="A50" s="1">
        <v>34</v>
      </c>
      <c r="B50" s="25"/>
      <c r="C50" s="57" t="str">
        <f>IF(B50="","",VLOOKUP(B50,種目!$A$3:$B$35,2,0))</f>
        <v/>
      </c>
      <c r="D50" s="26"/>
      <c r="E50" s="27"/>
      <c r="F50" s="27"/>
      <c r="G50" s="27"/>
      <c r="H50" s="27"/>
      <c r="I50" s="27"/>
      <c r="J50" s="27"/>
      <c r="K50" s="74"/>
    </row>
    <row r="51" spans="1:11" ht="15" customHeight="1" x14ac:dyDescent="0.15">
      <c r="A51" s="1">
        <v>35</v>
      </c>
      <c r="B51" s="25"/>
      <c r="C51" s="57" t="str">
        <f>IF(B51="","",VLOOKUP(B51,種目!$A$3:$B$35,2,0))</f>
        <v/>
      </c>
      <c r="D51" s="26"/>
      <c r="E51" s="27"/>
      <c r="F51" s="27"/>
      <c r="G51" s="27"/>
      <c r="H51" s="27"/>
      <c r="I51" s="27"/>
      <c r="J51" s="27"/>
      <c r="K51" s="74"/>
    </row>
    <row r="52" spans="1:11" ht="15" customHeight="1" x14ac:dyDescent="0.15">
      <c r="A52" s="1">
        <v>36</v>
      </c>
      <c r="B52" s="25"/>
      <c r="C52" s="57" t="str">
        <f>IF(B52="","",VLOOKUP(B52,種目!$A$3:$B$35,2,0))</f>
        <v/>
      </c>
      <c r="D52" s="26"/>
      <c r="E52" s="27"/>
      <c r="F52" s="27"/>
      <c r="G52" s="27"/>
      <c r="H52" s="27"/>
      <c r="I52" s="27"/>
      <c r="J52" s="27"/>
      <c r="K52" s="74"/>
    </row>
    <row r="53" spans="1:11" ht="15" customHeight="1" x14ac:dyDescent="0.15">
      <c r="A53" s="1">
        <v>37</v>
      </c>
      <c r="B53" s="68"/>
      <c r="C53" s="69" t="str">
        <f>IF(B53="","",VLOOKUP(B53,種目!$A$3:$B$35,2,0))</f>
        <v/>
      </c>
      <c r="D53" s="70"/>
      <c r="E53" s="71"/>
      <c r="F53" s="71"/>
      <c r="G53" s="71"/>
      <c r="H53" s="71"/>
      <c r="I53" s="71"/>
      <c r="J53" s="71"/>
      <c r="K53" s="75"/>
    </row>
    <row r="54" spans="1:11" ht="15" customHeight="1" x14ac:dyDescent="0.15">
      <c r="A54" s="1">
        <v>38</v>
      </c>
      <c r="B54" s="59"/>
      <c r="C54" s="60" t="str">
        <f>IF(B54="","",VLOOKUP(B54,種目!$A$3:$B$35,2,0))</f>
        <v/>
      </c>
      <c r="D54" s="24"/>
      <c r="E54" s="62"/>
      <c r="F54" s="62"/>
      <c r="G54" s="62"/>
      <c r="H54" s="62"/>
      <c r="I54" s="62"/>
      <c r="J54" s="62"/>
      <c r="K54" s="73"/>
    </row>
    <row r="55" spans="1:11" ht="15" customHeight="1" x14ac:dyDescent="0.15">
      <c r="A55" s="1">
        <v>39</v>
      </c>
      <c r="B55" s="25"/>
      <c r="C55" s="57" t="str">
        <f>IF(B55="","",VLOOKUP(B55,種目!$A$3:$B$35,2,0))</f>
        <v/>
      </c>
      <c r="D55" s="27"/>
      <c r="E55" s="27"/>
      <c r="F55" s="27"/>
      <c r="G55" s="27"/>
      <c r="H55" s="27"/>
      <c r="I55" s="27"/>
      <c r="J55" s="27"/>
      <c r="K55" s="74"/>
    </row>
    <row r="56" spans="1:11" ht="15" customHeight="1" x14ac:dyDescent="0.15">
      <c r="A56" s="1">
        <v>40</v>
      </c>
      <c r="B56" s="25"/>
      <c r="C56" s="57" t="str">
        <f>IF(B56="","",VLOOKUP(B56,種目!$A$3:$B$35,2,0))</f>
        <v/>
      </c>
      <c r="D56" s="27"/>
      <c r="E56" s="27"/>
      <c r="F56" s="27"/>
      <c r="G56" s="27"/>
      <c r="H56" s="27"/>
      <c r="I56" s="27"/>
      <c r="J56" s="27"/>
      <c r="K56" s="74"/>
    </row>
    <row r="57" spans="1:11" ht="15" customHeight="1" x14ac:dyDescent="0.15">
      <c r="A57" s="1">
        <v>41</v>
      </c>
      <c r="B57" s="25"/>
      <c r="C57" s="57" t="str">
        <f>IF(B57="","",VLOOKUP(B57,種目!$A$3:$B$35,2,0))</f>
        <v/>
      </c>
      <c r="D57" s="27"/>
      <c r="E57" s="27"/>
      <c r="F57" s="27"/>
      <c r="G57" s="27"/>
      <c r="H57" s="27"/>
      <c r="I57" s="27"/>
      <c r="J57" s="27"/>
      <c r="K57" s="74"/>
    </row>
    <row r="58" spans="1:11" ht="15" customHeight="1" x14ac:dyDescent="0.15">
      <c r="A58" s="1">
        <v>42</v>
      </c>
      <c r="B58" s="25"/>
      <c r="C58" s="57" t="str">
        <f>IF(B58="","",VLOOKUP(B58,種目!$A$3:$B$35,2,0))</f>
        <v/>
      </c>
      <c r="D58" s="27"/>
      <c r="E58" s="27"/>
      <c r="F58" s="27"/>
      <c r="G58" s="27"/>
      <c r="H58" s="27"/>
      <c r="I58" s="27"/>
      <c r="J58" s="27"/>
      <c r="K58" s="74"/>
    </row>
    <row r="59" spans="1:11" ht="15" customHeight="1" x14ac:dyDescent="0.15">
      <c r="A59" s="1">
        <v>43</v>
      </c>
      <c r="B59" s="25"/>
      <c r="C59" s="57" t="str">
        <f>IF(B59="","",VLOOKUP(B59,種目!$A$3:$B$35,2,0))</f>
        <v/>
      </c>
      <c r="D59" s="27"/>
      <c r="E59" s="27"/>
      <c r="F59" s="27"/>
      <c r="G59" s="27"/>
      <c r="H59" s="27"/>
      <c r="I59" s="27"/>
      <c r="J59" s="27"/>
      <c r="K59" s="74"/>
    </row>
    <row r="60" spans="1:11" ht="15" customHeight="1" x14ac:dyDescent="0.15">
      <c r="A60" s="1">
        <v>44</v>
      </c>
      <c r="B60" s="25"/>
      <c r="C60" s="57" t="str">
        <f>IF(B60="","",VLOOKUP(B60,種目!$A$3:$B$35,2,0))</f>
        <v/>
      </c>
      <c r="D60" s="27"/>
      <c r="E60" s="27"/>
      <c r="F60" s="27"/>
      <c r="G60" s="27"/>
      <c r="H60" s="27"/>
      <c r="I60" s="27"/>
      <c r="J60" s="27"/>
      <c r="K60" s="74"/>
    </row>
    <row r="61" spans="1:11" ht="15" customHeight="1" x14ac:dyDescent="0.15">
      <c r="A61" s="1">
        <v>45</v>
      </c>
      <c r="B61" s="25"/>
      <c r="C61" s="57" t="str">
        <f>IF(B61="","",VLOOKUP(B61,種目!$A$3:$B$35,2,0))</f>
        <v/>
      </c>
      <c r="D61" s="27"/>
      <c r="E61" s="27"/>
      <c r="F61" s="27"/>
      <c r="G61" s="27"/>
      <c r="H61" s="27"/>
      <c r="I61" s="27"/>
      <c r="J61" s="27"/>
      <c r="K61" s="74"/>
    </row>
    <row r="62" spans="1:11" ht="15" customHeight="1" x14ac:dyDescent="0.15">
      <c r="A62" s="1">
        <v>46</v>
      </c>
      <c r="B62" s="25"/>
      <c r="C62" s="57" t="str">
        <f>IF(B62="","",VLOOKUP(B62,種目!$A$3:$B$35,2,0))</f>
        <v/>
      </c>
      <c r="D62" s="27"/>
      <c r="E62" s="27"/>
      <c r="F62" s="27"/>
      <c r="G62" s="27"/>
      <c r="H62" s="27"/>
      <c r="I62" s="27"/>
      <c r="J62" s="27"/>
      <c r="K62" s="74"/>
    </row>
    <row r="63" spans="1:11" ht="15" customHeight="1" x14ac:dyDescent="0.15">
      <c r="A63" s="1">
        <v>47</v>
      </c>
      <c r="B63" s="25"/>
      <c r="C63" s="57" t="str">
        <f>IF(B63="","",VLOOKUP(B63,種目!$A$3:$B$35,2,0))</f>
        <v/>
      </c>
      <c r="D63" s="27"/>
      <c r="E63" s="27"/>
      <c r="F63" s="27"/>
      <c r="G63" s="27"/>
      <c r="H63" s="27"/>
      <c r="I63" s="27"/>
      <c r="J63" s="27"/>
      <c r="K63" s="74"/>
    </row>
    <row r="64" spans="1:11" ht="15" customHeight="1" x14ac:dyDescent="0.15">
      <c r="A64" s="1">
        <v>48</v>
      </c>
      <c r="B64" s="25"/>
      <c r="C64" s="57" t="str">
        <f>IF(B64="","",VLOOKUP(B64,種目!$A$3:$B$35,2,0))</f>
        <v/>
      </c>
      <c r="D64" s="27"/>
      <c r="E64" s="27"/>
      <c r="F64" s="27"/>
      <c r="G64" s="27"/>
      <c r="H64" s="27"/>
      <c r="I64" s="27"/>
      <c r="J64" s="27"/>
      <c r="K64" s="74"/>
    </row>
    <row r="65" spans="1:11" ht="15" customHeight="1" x14ac:dyDescent="0.15">
      <c r="A65" s="1">
        <v>49</v>
      </c>
      <c r="B65" s="25"/>
      <c r="C65" s="57" t="str">
        <f>IF(B65="","",VLOOKUP(B65,種目!$A$3:$B$35,2,0))</f>
        <v/>
      </c>
      <c r="D65" s="27"/>
      <c r="E65" s="27"/>
      <c r="F65" s="27"/>
      <c r="G65" s="27"/>
      <c r="H65" s="27"/>
      <c r="I65" s="27"/>
      <c r="J65" s="27"/>
      <c r="K65" s="74"/>
    </row>
    <row r="66" spans="1:11" ht="15" customHeight="1" x14ac:dyDescent="0.15">
      <c r="A66" s="1">
        <v>50</v>
      </c>
      <c r="B66" s="25"/>
      <c r="C66" s="57" t="str">
        <f>IF(B66="","",VLOOKUP(B66,種目!$A$3:$B$35,2,0))</f>
        <v/>
      </c>
      <c r="D66" s="27"/>
      <c r="E66" s="27"/>
      <c r="F66" s="27"/>
      <c r="G66" s="27"/>
      <c r="H66" s="27"/>
      <c r="I66" s="27"/>
      <c r="J66" s="27"/>
      <c r="K66" s="74"/>
    </row>
    <row r="67" spans="1:11" ht="15" customHeight="1" x14ac:dyDescent="0.15">
      <c r="A67" s="1">
        <v>51</v>
      </c>
      <c r="B67" s="25"/>
      <c r="C67" s="57" t="str">
        <f>IF(B67="","",VLOOKUP(B67,種目!$A$3:$B$35,2,0))</f>
        <v/>
      </c>
      <c r="D67" s="27"/>
      <c r="E67" s="27"/>
      <c r="F67" s="27"/>
      <c r="G67" s="27"/>
      <c r="H67" s="27"/>
      <c r="I67" s="27"/>
      <c r="J67" s="27"/>
      <c r="K67" s="74"/>
    </row>
    <row r="68" spans="1:11" ht="15" customHeight="1" x14ac:dyDescent="0.15">
      <c r="A68" s="1">
        <v>52</v>
      </c>
      <c r="B68" s="25"/>
      <c r="C68" s="57" t="str">
        <f>IF(B68="","",VLOOKUP(B68,種目!$A$3:$B$35,2,0))</f>
        <v/>
      </c>
      <c r="D68" s="27"/>
      <c r="E68" s="27"/>
      <c r="F68" s="27"/>
      <c r="G68" s="27"/>
      <c r="H68" s="27"/>
      <c r="I68" s="27"/>
      <c r="J68" s="27"/>
      <c r="K68" s="74"/>
    </row>
    <row r="69" spans="1:11" ht="15" customHeight="1" x14ac:dyDescent="0.15">
      <c r="A69" s="1">
        <v>53</v>
      </c>
      <c r="B69" s="25"/>
      <c r="C69" s="57" t="str">
        <f>IF(B69="","",VLOOKUP(B69,種目!$A$3:$B$35,2,0))</f>
        <v/>
      </c>
      <c r="D69" s="27"/>
      <c r="E69" s="27"/>
      <c r="F69" s="27"/>
      <c r="G69" s="27"/>
      <c r="H69" s="27"/>
      <c r="I69" s="27"/>
      <c r="J69" s="27"/>
      <c r="K69" s="74"/>
    </row>
    <row r="70" spans="1:11" ht="15" customHeight="1" x14ac:dyDescent="0.15">
      <c r="A70" s="1">
        <v>54</v>
      </c>
      <c r="B70" s="25"/>
      <c r="C70" s="57" t="str">
        <f>IF(B70="","",VLOOKUP(B70,種目!$A$3:$B$35,2,0))</f>
        <v/>
      </c>
      <c r="D70" s="27"/>
      <c r="E70" s="27"/>
      <c r="F70" s="27"/>
      <c r="G70" s="27"/>
      <c r="H70" s="27"/>
      <c r="I70" s="27"/>
      <c r="J70" s="27"/>
      <c r="K70" s="74"/>
    </row>
    <row r="71" spans="1:11" ht="15" customHeight="1" x14ac:dyDescent="0.15">
      <c r="A71" s="1">
        <v>55</v>
      </c>
      <c r="B71" s="25"/>
      <c r="C71" s="57" t="str">
        <f>IF(B71="","",VLOOKUP(B71,種目!$A$3:$B$35,2,0))</f>
        <v/>
      </c>
      <c r="D71" s="27"/>
      <c r="E71" s="27"/>
      <c r="F71" s="27"/>
      <c r="G71" s="27"/>
      <c r="H71" s="27"/>
      <c r="I71" s="27"/>
      <c r="J71" s="27"/>
      <c r="K71" s="74"/>
    </row>
    <row r="72" spans="1:11" ht="15" customHeight="1" x14ac:dyDescent="0.15">
      <c r="A72" s="1">
        <v>56</v>
      </c>
      <c r="B72" s="25"/>
      <c r="C72" s="57" t="str">
        <f>IF(B72="","",VLOOKUP(B72,種目!$A$3:$B$35,2,0))</f>
        <v/>
      </c>
      <c r="D72" s="27"/>
      <c r="E72" s="27"/>
      <c r="F72" s="27"/>
      <c r="G72" s="27"/>
      <c r="H72" s="27"/>
      <c r="I72" s="27"/>
      <c r="J72" s="27"/>
      <c r="K72" s="74"/>
    </row>
    <row r="73" spans="1:11" ht="15" customHeight="1" x14ac:dyDescent="0.15">
      <c r="A73" s="1">
        <v>57</v>
      </c>
      <c r="B73" s="25"/>
      <c r="C73" s="57" t="str">
        <f>IF(B73="","",VLOOKUP(B73,種目!$A$3:$B$35,2,0))</f>
        <v/>
      </c>
      <c r="D73" s="27"/>
      <c r="E73" s="27"/>
      <c r="F73" s="27"/>
      <c r="G73" s="27"/>
      <c r="H73" s="27"/>
      <c r="I73" s="27"/>
      <c r="J73" s="27"/>
      <c r="K73" s="74"/>
    </row>
    <row r="74" spans="1:11" ht="15" customHeight="1" x14ac:dyDescent="0.15">
      <c r="A74" s="1">
        <v>58</v>
      </c>
      <c r="B74" s="25"/>
      <c r="C74" s="57" t="str">
        <f>IF(B74="","",VLOOKUP(B74,種目!$A$3:$B$35,2,0))</f>
        <v/>
      </c>
      <c r="D74" s="27"/>
      <c r="E74" s="27"/>
      <c r="F74" s="27"/>
      <c r="G74" s="27"/>
      <c r="H74" s="27"/>
      <c r="I74" s="27"/>
      <c r="J74" s="27"/>
      <c r="K74" s="74"/>
    </row>
    <row r="75" spans="1:11" ht="15" customHeight="1" x14ac:dyDescent="0.15">
      <c r="A75" s="1">
        <v>59</v>
      </c>
      <c r="B75" s="25"/>
      <c r="C75" s="57" t="str">
        <f>IF(B75="","",VLOOKUP(B75,種目!$A$3:$B$35,2,0))</f>
        <v/>
      </c>
      <c r="D75" s="27"/>
      <c r="E75" s="27"/>
      <c r="F75" s="27"/>
      <c r="G75" s="27"/>
      <c r="H75" s="27"/>
      <c r="I75" s="27"/>
      <c r="J75" s="27"/>
      <c r="K75" s="74"/>
    </row>
    <row r="76" spans="1:11" ht="15" customHeight="1" x14ac:dyDescent="0.15">
      <c r="A76" s="1">
        <v>60</v>
      </c>
      <c r="B76" s="25"/>
      <c r="C76" s="57" t="str">
        <f>IF(B76="","",VLOOKUP(B76,種目!$A$3:$B$35,2,0))</f>
        <v/>
      </c>
      <c r="D76" s="27"/>
      <c r="E76" s="27"/>
      <c r="F76" s="27"/>
      <c r="G76" s="27"/>
      <c r="H76" s="27"/>
      <c r="I76" s="27"/>
      <c r="J76" s="27"/>
      <c r="K76" s="74"/>
    </row>
    <row r="77" spans="1:11" ht="15" customHeight="1" x14ac:dyDescent="0.15">
      <c r="A77" s="1">
        <v>61</v>
      </c>
      <c r="B77" s="25"/>
      <c r="C77" s="57" t="str">
        <f>IF(B77="","",VLOOKUP(B77,種目!$A$3:$B$35,2,0))</f>
        <v/>
      </c>
      <c r="D77" s="27"/>
      <c r="E77" s="27"/>
      <c r="F77" s="27"/>
      <c r="G77" s="27"/>
      <c r="H77" s="27"/>
      <c r="I77" s="27"/>
      <c r="J77" s="27"/>
      <c r="K77" s="74"/>
    </row>
    <row r="78" spans="1:11" ht="15" customHeight="1" x14ac:dyDescent="0.15">
      <c r="A78" s="1">
        <v>62</v>
      </c>
      <c r="B78" s="25"/>
      <c r="C78" s="57" t="str">
        <f>IF(B78="","",VLOOKUP(B78,種目!$A$3:$B$35,2,0))</f>
        <v/>
      </c>
      <c r="D78" s="27"/>
      <c r="E78" s="27"/>
      <c r="F78" s="27"/>
      <c r="G78" s="27"/>
      <c r="H78" s="27"/>
      <c r="I78" s="27"/>
      <c r="J78" s="27"/>
      <c r="K78" s="74"/>
    </row>
    <row r="79" spans="1:11" ht="15" customHeight="1" x14ac:dyDescent="0.15">
      <c r="A79" s="1">
        <v>63</v>
      </c>
      <c r="B79" s="25"/>
      <c r="C79" s="57" t="str">
        <f>IF(B79="","",VLOOKUP(B79,種目!$A$3:$B$35,2,0))</f>
        <v/>
      </c>
      <c r="D79" s="27"/>
      <c r="E79" s="27"/>
      <c r="F79" s="27"/>
      <c r="G79" s="27"/>
      <c r="H79" s="27"/>
      <c r="I79" s="27"/>
      <c r="J79" s="27"/>
      <c r="K79" s="74"/>
    </row>
    <row r="80" spans="1:11" ht="15" customHeight="1" x14ac:dyDescent="0.15">
      <c r="A80" s="1">
        <v>64</v>
      </c>
      <c r="B80" s="25"/>
      <c r="C80" s="57" t="str">
        <f>IF(B80="","",VLOOKUP(B80,種目!$A$3:$B$35,2,0))</f>
        <v/>
      </c>
      <c r="D80" s="27"/>
      <c r="E80" s="27"/>
      <c r="F80" s="27"/>
      <c r="G80" s="27"/>
      <c r="H80" s="27"/>
      <c r="I80" s="27"/>
      <c r="J80" s="27"/>
      <c r="K80" s="74"/>
    </row>
    <row r="81" spans="1:11" ht="15" customHeight="1" x14ac:dyDescent="0.15">
      <c r="A81" s="1">
        <v>65</v>
      </c>
      <c r="B81" s="25"/>
      <c r="C81" s="57" t="str">
        <f>IF(B81="","",VLOOKUP(B81,種目!$A$3:$B$35,2,0))</f>
        <v/>
      </c>
      <c r="D81" s="27"/>
      <c r="E81" s="27"/>
      <c r="F81" s="27"/>
      <c r="G81" s="27"/>
      <c r="H81" s="27"/>
      <c r="I81" s="27"/>
      <c r="J81" s="27"/>
      <c r="K81" s="74"/>
    </row>
    <row r="82" spans="1:11" ht="15" customHeight="1" x14ac:dyDescent="0.15">
      <c r="A82" s="1">
        <v>66</v>
      </c>
      <c r="B82" s="25"/>
      <c r="C82" s="57" t="str">
        <f>IF(B82="","",VLOOKUP(B82,種目!$A$3:$B$35,2,0))</f>
        <v/>
      </c>
      <c r="D82" s="27"/>
      <c r="E82" s="27"/>
      <c r="F82" s="27"/>
      <c r="G82" s="27"/>
      <c r="H82" s="27"/>
      <c r="I82" s="27"/>
      <c r="J82" s="27"/>
      <c r="K82" s="74"/>
    </row>
    <row r="83" spans="1:11" ht="15" customHeight="1" x14ac:dyDescent="0.15">
      <c r="A83" s="1">
        <v>67</v>
      </c>
      <c r="B83" s="25"/>
      <c r="C83" s="57" t="str">
        <f>IF(B83="","",VLOOKUP(B83,種目!$A$3:$B$35,2,0))</f>
        <v/>
      </c>
      <c r="D83" s="27"/>
      <c r="E83" s="27"/>
      <c r="F83" s="27"/>
      <c r="G83" s="27"/>
      <c r="H83" s="27"/>
      <c r="I83" s="27"/>
      <c r="J83" s="27"/>
      <c r="K83" s="74"/>
    </row>
    <row r="84" spans="1:11" ht="15" customHeight="1" x14ac:dyDescent="0.15">
      <c r="A84" s="1">
        <v>68</v>
      </c>
      <c r="B84" s="25"/>
      <c r="C84" s="57" t="str">
        <f>IF(B84="","",VLOOKUP(B84,種目!$A$3:$B$35,2,0))</f>
        <v/>
      </c>
      <c r="D84" s="27"/>
      <c r="E84" s="27"/>
      <c r="F84" s="27"/>
      <c r="G84" s="27"/>
      <c r="H84" s="27"/>
      <c r="I84" s="27"/>
      <c r="J84" s="27"/>
      <c r="K84" s="74"/>
    </row>
    <row r="85" spans="1:11" ht="15" customHeight="1" x14ac:dyDescent="0.15">
      <c r="A85" s="1">
        <v>69</v>
      </c>
      <c r="B85" s="25"/>
      <c r="C85" s="57" t="str">
        <f>IF(B85="","",VLOOKUP(B85,種目!$A$3:$B$35,2,0))</f>
        <v/>
      </c>
      <c r="D85" s="27"/>
      <c r="E85" s="27"/>
      <c r="F85" s="27"/>
      <c r="G85" s="27"/>
      <c r="H85" s="27"/>
      <c r="I85" s="27"/>
      <c r="J85" s="27"/>
      <c r="K85" s="74"/>
    </row>
    <row r="86" spans="1:11" ht="15" customHeight="1" x14ac:dyDescent="0.15">
      <c r="A86" s="1">
        <v>70</v>
      </c>
      <c r="B86" s="25"/>
      <c r="C86" s="57" t="str">
        <f>IF(B86="","",VLOOKUP(B86,種目!$A$3:$B$35,2,0))</f>
        <v/>
      </c>
      <c r="D86" s="27"/>
      <c r="E86" s="27"/>
      <c r="F86" s="27"/>
      <c r="G86" s="27"/>
      <c r="H86" s="27"/>
      <c r="I86" s="27"/>
      <c r="J86" s="27"/>
      <c r="K86" s="74"/>
    </row>
    <row r="87" spans="1:11" ht="15" customHeight="1" x14ac:dyDescent="0.15">
      <c r="A87" s="1">
        <v>71</v>
      </c>
      <c r="B87" s="25"/>
      <c r="C87" s="57" t="str">
        <f>IF(B87="","",VLOOKUP(B87,種目!$A$3:$B$35,2,0))</f>
        <v/>
      </c>
      <c r="D87" s="27"/>
      <c r="E87" s="27"/>
      <c r="F87" s="27"/>
      <c r="G87" s="27"/>
      <c r="H87" s="27"/>
      <c r="I87" s="27"/>
      <c r="J87" s="27"/>
      <c r="K87" s="74"/>
    </row>
    <row r="88" spans="1:11" ht="15" customHeight="1" x14ac:dyDescent="0.15">
      <c r="A88" s="1">
        <v>72</v>
      </c>
      <c r="B88" s="25"/>
      <c r="C88" s="57" t="str">
        <f>IF(B88="","",VLOOKUP(B88,種目!$A$3:$B$35,2,0))</f>
        <v/>
      </c>
      <c r="D88" s="27"/>
      <c r="E88" s="27"/>
      <c r="F88" s="27"/>
      <c r="G88" s="27"/>
      <c r="H88" s="27"/>
      <c r="I88" s="27"/>
      <c r="J88" s="27"/>
      <c r="K88" s="74"/>
    </row>
    <row r="89" spans="1:11" ht="15" customHeight="1" x14ac:dyDescent="0.15">
      <c r="A89" s="1">
        <v>73</v>
      </c>
      <c r="B89" s="25"/>
      <c r="C89" s="57" t="str">
        <f>IF(B89="","",VLOOKUP(B89,種目!$A$3:$B$35,2,0))</f>
        <v/>
      </c>
      <c r="D89" s="27"/>
      <c r="E89" s="27"/>
      <c r="F89" s="27"/>
      <c r="G89" s="27"/>
      <c r="H89" s="27"/>
      <c r="I89" s="27"/>
      <c r="J89" s="27"/>
      <c r="K89" s="74"/>
    </row>
    <row r="90" spans="1:11" ht="15" customHeight="1" x14ac:dyDescent="0.15">
      <c r="A90" s="1">
        <v>74</v>
      </c>
      <c r="B90" s="25"/>
      <c r="C90" s="57" t="str">
        <f>IF(B90="","",VLOOKUP(B90,種目!$A$3:$B$35,2,0))</f>
        <v/>
      </c>
      <c r="D90" s="27"/>
      <c r="E90" s="27"/>
      <c r="F90" s="27"/>
      <c r="G90" s="27"/>
      <c r="H90" s="27"/>
      <c r="I90" s="27"/>
      <c r="J90" s="27"/>
      <c r="K90" s="74"/>
    </row>
    <row r="91" spans="1:11" ht="15" customHeight="1" x14ac:dyDescent="0.15">
      <c r="A91" s="1">
        <v>75</v>
      </c>
      <c r="B91" s="25"/>
      <c r="C91" s="57" t="str">
        <f>IF(B91="","",VLOOKUP(B91,種目!$A$3:$B$35,2,0))</f>
        <v/>
      </c>
      <c r="D91" s="27"/>
      <c r="E91" s="27"/>
      <c r="F91" s="27"/>
      <c r="G91" s="27"/>
      <c r="H91" s="27"/>
      <c r="I91" s="27"/>
      <c r="J91" s="27"/>
      <c r="K91" s="74"/>
    </row>
    <row r="92" spans="1:11" ht="15" customHeight="1" x14ac:dyDescent="0.15">
      <c r="A92" s="1">
        <v>76</v>
      </c>
      <c r="B92" s="25"/>
      <c r="C92" s="57" t="str">
        <f>IF(B92="","",VLOOKUP(B92,種目!$A$3:$B$35,2,0))</f>
        <v/>
      </c>
      <c r="D92" s="27"/>
      <c r="E92" s="27"/>
      <c r="F92" s="27"/>
      <c r="G92" s="27"/>
      <c r="H92" s="27"/>
      <c r="I92" s="27"/>
      <c r="J92" s="27"/>
      <c r="K92" s="74"/>
    </row>
    <row r="93" spans="1:11" ht="15" customHeight="1" x14ac:dyDescent="0.15">
      <c r="A93" s="1">
        <v>77</v>
      </c>
      <c r="B93" s="25"/>
      <c r="C93" s="57" t="str">
        <f>IF(B93="","",VLOOKUP(B93,種目!$A$3:$B$35,2,0))</f>
        <v/>
      </c>
      <c r="D93" s="27"/>
      <c r="E93" s="27"/>
      <c r="F93" s="27"/>
      <c r="G93" s="27"/>
      <c r="H93" s="27"/>
      <c r="I93" s="27"/>
      <c r="J93" s="27"/>
      <c r="K93" s="74"/>
    </row>
    <row r="94" spans="1:11" ht="15" customHeight="1" x14ac:dyDescent="0.15">
      <c r="A94" s="1">
        <v>78</v>
      </c>
      <c r="B94" s="25"/>
      <c r="C94" s="57" t="str">
        <f>IF(B94="","",VLOOKUP(B94,種目!$A$3:$B$35,2,0))</f>
        <v/>
      </c>
      <c r="D94" s="27"/>
      <c r="E94" s="27"/>
      <c r="F94" s="27"/>
      <c r="G94" s="27"/>
      <c r="H94" s="27"/>
      <c r="I94" s="27"/>
      <c r="J94" s="27"/>
      <c r="K94" s="74"/>
    </row>
    <row r="95" spans="1:11" ht="15" customHeight="1" x14ac:dyDescent="0.15">
      <c r="A95" s="1">
        <v>79</v>
      </c>
      <c r="B95" s="25"/>
      <c r="C95" s="57" t="str">
        <f>IF(B95="","",VLOOKUP(B95,種目!$A$3:$B$35,2,0))</f>
        <v/>
      </c>
      <c r="D95" s="27"/>
      <c r="E95" s="27"/>
      <c r="F95" s="27"/>
      <c r="G95" s="27"/>
      <c r="H95" s="27"/>
      <c r="I95" s="27"/>
      <c r="J95" s="27"/>
      <c r="K95" s="74"/>
    </row>
    <row r="96" spans="1:11" ht="15" customHeight="1" x14ac:dyDescent="0.15">
      <c r="A96" s="1">
        <v>80</v>
      </c>
      <c r="B96" s="25"/>
      <c r="C96" s="57" t="str">
        <f>IF(B96="","",VLOOKUP(B96,種目!$A$3:$B$35,2,0))</f>
        <v/>
      </c>
      <c r="D96" s="27"/>
      <c r="E96" s="27"/>
      <c r="F96" s="27"/>
      <c r="G96" s="27"/>
      <c r="H96" s="27"/>
      <c r="I96" s="27"/>
      <c r="J96" s="27"/>
      <c r="K96" s="74"/>
    </row>
    <row r="97" spans="1:11" ht="15" customHeight="1" x14ac:dyDescent="0.15">
      <c r="A97" s="1">
        <v>81</v>
      </c>
      <c r="B97" s="25"/>
      <c r="C97" s="57" t="str">
        <f>IF(B97="","",VLOOKUP(B97,種目!$A$3:$B$35,2,0))</f>
        <v/>
      </c>
      <c r="D97" s="26"/>
      <c r="E97" s="28"/>
      <c r="F97" s="28"/>
      <c r="G97" s="27"/>
      <c r="H97" s="27"/>
      <c r="I97" s="27"/>
      <c r="J97" s="27"/>
      <c r="K97" s="74"/>
    </row>
    <row r="98" spans="1:11" ht="15" customHeight="1" x14ac:dyDescent="0.15">
      <c r="A98" s="1">
        <v>82</v>
      </c>
      <c r="B98" s="25"/>
      <c r="C98" s="57" t="str">
        <f>IF(B98="","",VLOOKUP(B98,種目!$A$3:$B$35,2,0))</f>
        <v/>
      </c>
      <c r="D98" s="26"/>
      <c r="E98" s="28"/>
      <c r="F98" s="28"/>
      <c r="G98" s="27"/>
      <c r="H98" s="27"/>
      <c r="I98" s="27"/>
      <c r="J98" s="27"/>
      <c r="K98" s="74"/>
    </row>
    <row r="99" spans="1:11" ht="15" customHeight="1" x14ac:dyDescent="0.15">
      <c r="A99" s="1">
        <v>83</v>
      </c>
      <c r="B99" s="25"/>
      <c r="C99" s="57" t="str">
        <f>IF(B99="","",VLOOKUP(B99,種目!$A$3:$B$35,2,0))</f>
        <v/>
      </c>
      <c r="D99" s="26"/>
      <c r="E99" s="28"/>
      <c r="F99" s="28"/>
      <c r="G99" s="27"/>
      <c r="H99" s="27"/>
      <c r="I99" s="27"/>
      <c r="J99" s="27"/>
      <c r="K99" s="74"/>
    </row>
    <row r="100" spans="1:11" ht="15" customHeight="1" x14ac:dyDescent="0.15">
      <c r="A100" s="1">
        <v>84</v>
      </c>
      <c r="B100" s="25"/>
      <c r="C100" s="57" t="str">
        <f>IF(B100="","",VLOOKUP(B100,種目!$A$3:$B$35,2,0))</f>
        <v/>
      </c>
      <c r="D100" s="26"/>
      <c r="E100" s="28"/>
      <c r="F100" s="28"/>
      <c r="G100" s="27"/>
      <c r="H100" s="27"/>
      <c r="I100" s="27"/>
      <c r="J100" s="27"/>
      <c r="K100" s="74"/>
    </row>
    <row r="101" spans="1:11" ht="15" customHeight="1" x14ac:dyDescent="0.15">
      <c r="A101" s="1">
        <v>85</v>
      </c>
      <c r="B101" s="25"/>
      <c r="C101" s="57" t="str">
        <f>IF(B101="","",VLOOKUP(B101,種目!$A$3:$B$35,2,0))</f>
        <v/>
      </c>
      <c r="D101" s="26"/>
      <c r="E101" s="28"/>
      <c r="F101" s="28"/>
      <c r="G101" s="27"/>
      <c r="H101" s="27"/>
      <c r="I101" s="27"/>
      <c r="J101" s="27"/>
      <c r="K101" s="74"/>
    </row>
    <row r="102" spans="1:11" ht="15" customHeight="1" x14ac:dyDescent="0.15">
      <c r="A102" s="1">
        <v>86</v>
      </c>
      <c r="B102" s="25"/>
      <c r="C102" s="57" t="str">
        <f>IF(B102="","",VLOOKUP(B102,種目!$A$3:$B$35,2,0))</f>
        <v/>
      </c>
      <c r="D102" s="26"/>
      <c r="E102" s="28"/>
      <c r="F102" s="28"/>
      <c r="G102" s="27"/>
      <c r="H102" s="27"/>
      <c r="I102" s="27"/>
      <c r="J102" s="27"/>
      <c r="K102" s="74"/>
    </row>
    <row r="103" spans="1:11" ht="15" customHeight="1" x14ac:dyDescent="0.15">
      <c r="A103" s="1">
        <v>87</v>
      </c>
      <c r="B103" s="25"/>
      <c r="C103" s="57" t="str">
        <f>IF(B103="","",VLOOKUP(B103,種目!$A$3:$B$35,2,0))</f>
        <v/>
      </c>
      <c r="D103" s="26"/>
      <c r="E103" s="28"/>
      <c r="F103" s="28"/>
      <c r="G103" s="27"/>
      <c r="H103" s="27"/>
      <c r="I103" s="27"/>
      <c r="J103" s="27"/>
      <c r="K103" s="74"/>
    </row>
    <row r="104" spans="1:11" ht="15" customHeight="1" x14ac:dyDescent="0.15">
      <c r="A104" s="1">
        <v>88</v>
      </c>
      <c r="B104" s="25"/>
      <c r="C104" s="57" t="str">
        <f>IF(B104="","",VLOOKUP(B104,種目!$A$3:$B$35,2,0))</f>
        <v/>
      </c>
      <c r="D104" s="26"/>
      <c r="E104" s="28"/>
      <c r="F104" s="28"/>
      <c r="G104" s="27"/>
      <c r="H104" s="27"/>
      <c r="I104" s="27"/>
      <c r="J104" s="27"/>
      <c r="K104" s="74"/>
    </row>
    <row r="105" spans="1:11" ht="15" customHeight="1" x14ac:dyDescent="0.15">
      <c r="A105" s="1">
        <v>89</v>
      </c>
      <c r="B105" s="25"/>
      <c r="C105" s="57" t="str">
        <f>IF(B105="","",VLOOKUP(B105,種目!$A$3:$B$35,2,0))</f>
        <v/>
      </c>
      <c r="D105" s="26"/>
      <c r="E105" s="28"/>
      <c r="F105" s="28"/>
      <c r="G105" s="27"/>
      <c r="H105" s="27"/>
      <c r="I105" s="27"/>
      <c r="J105" s="27"/>
      <c r="K105" s="74"/>
    </row>
    <row r="106" spans="1:11" ht="15" customHeight="1" thickBot="1" x14ac:dyDescent="0.2">
      <c r="A106" s="1">
        <v>90</v>
      </c>
      <c r="B106" s="29"/>
      <c r="C106" s="58" t="str">
        <f>IF(B106="","",VLOOKUP(B106,種目!$A$3:$B$35,2,0))</f>
        <v/>
      </c>
      <c r="D106" s="30"/>
      <c r="E106" s="31"/>
      <c r="F106" s="31"/>
      <c r="G106" s="51"/>
      <c r="H106" s="51"/>
      <c r="I106" s="51"/>
      <c r="J106" s="51"/>
      <c r="K106" s="76"/>
    </row>
    <row r="107" spans="1:11" ht="15" customHeight="1" x14ac:dyDescent="0.15">
      <c r="C107" s="14"/>
      <c r="D107" s="14"/>
      <c r="E107" s="14"/>
      <c r="F107" s="14"/>
      <c r="G107" s="14"/>
      <c r="H107" s="14"/>
      <c r="I107" s="14"/>
      <c r="J107" s="14"/>
      <c r="K107" s="13"/>
    </row>
    <row r="108" spans="1:11" ht="15" customHeight="1" x14ac:dyDescent="0.15">
      <c r="C108" s="15"/>
      <c r="D108" s="15"/>
      <c r="E108" s="15"/>
      <c r="F108" s="15"/>
      <c r="G108" s="15"/>
      <c r="H108" s="15"/>
      <c r="I108" s="15"/>
      <c r="J108" s="15"/>
      <c r="K108" s="13"/>
    </row>
    <row r="109" spans="1:11" ht="15" customHeight="1" x14ac:dyDescent="0.15"/>
  </sheetData>
  <sheetProtection sheet="1" objects="1" scenarios="1"/>
  <protectedRanges>
    <protectedRange sqref="B17:B106 D17:K106" name="範囲2"/>
    <protectedRange sqref="D3:J5 F6:J6 C8:J9 E11:E12" name="範囲1"/>
  </protectedRanges>
  <mergeCells count="25">
    <mergeCell ref="F11:G11"/>
    <mergeCell ref="F12:G12"/>
    <mergeCell ref="D3:J3"/>
    <mergeCell ref="D4:J4"/>
    <mergeCell ref="D5:J5"/>
    <mergeCell ref="C7:D7"/>
    <mergeCell ref="E7:J7"/>
    <mergeCell ref="D6:E6"/>
    <mergeCell ref="F6:J6"/>
    <mergeCell ref="B1:K1"/>
    <mergeCell ref="B15:B16"/>
    <mergeCell ref="F13:G13"/>
    <mergeCell ref="E9:J9"/>
    <mergeCell ref="C15:C16"/>
    <mergeCell ref="D15:D16"/>
    <mergeCell ref="E15:E16"/>
    <mergeCell ref="G15:G16"/>
    <mergeCell ref="H15:H16"/>
    <mergeCell ref="I15:I16"/>
    <mergeCell ref="J15:J16"/>
    <mergeCell ref="K15:K16"/>
    <mergeCell ref="F15:F16"/>
    <mergeCell ref="C8:D8"/>
    <mergeCell ref="E8:J8"/>
    <mergeCell ref="C9:D9"/>
  </mergeCells>
  <phoneticPr fontId="1"/>
  <dataValidations count="1">
    <dataValidation imeMode="off" allowBlank="1" showInputMessage="1" showErrorMessage="1" sqref="D55:D106 D45:D46 E42:F106" xr:uid="{00000000-0002-0000-0300-000000000000}"/>
  </dataValidations>
  <printOptions horizontalCentered="1"/>
  <pageMargins left="0.31496062992125984" right="0.31496062992125984" top="0.55118110236220474" bottom="0.19685039370078741" header="0.31496062992125984" footer="0.31496062992125984"/>
  <pageSetup paperSize="9" scale="95" fitToHeight="0" orientation="portrait" r:id="rId1"/>
  <headerFooter>
    <oddFooter>&amp;C&amp;P</oddFooter>
  </headerFooter>
  <rowBreaks count="2" manualBreakCount="2">
    <brk id="53" min="1" max="10" man="1"/>
    <brk id="106" min="1" max="10" man="1"/>
  </rowBreaks>
  <colBreaks count="1" manualBreakCount="1">
    <brk id="11" max="107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1"/>
  <sheetViews>
    <sheetView workbookViewId="0">
      <pane ySplit="1" topLeftCell="A2" activePane="bottomLeft" state="frozen"/>
      <selection pane="bottomLeft" activeCell="A2" sqref="A2"/>
    </sheetView>
  </sheetViews>
  <sheetFormatPr defaultRowHeight="13.5" x14ac:dyDescent="0.15"/>
  <cols>
    <col min="1" max="1" width="9" style="7"/>
    <col min="5" max="5" width="9" style="2"/>
    <col min="6" max="6" width="12.375" style="1" bestFit="1" customWidth="1"/>
    <col min="7" max="7" width="10.625" style="1" bestFit="1" customWidth="1"/>
    <col min="8" max="11" width="9" style="1"/>
    <col min="12" max="12" width="4" style="2" customWidth="1"/>
    <col min="13" max="17" width="9" style="2"/>
    <col min="18" max="18" width="12.375" style="2" customWidth="1"/>
    <col min="19" max="19" width="10.625" style="2" customWidth="1"/>
    <col min="20" max="21" width="9" style="2"/>
    <col min="22" max="22" width="8.75" style="2"/>
  </cols>
  <sheetData>
    <row r="1" spans="1:22" s="2" customFormat="1" x14ac:dyDescent="0.15">
      <c r="A1" s="1" t="s">
        <v>2</v>
      </c>
      <c r="B1" s="2" t="s">
        <v>19</v>
      </c>
      <c r="C1" s="2" t="s">
        <v>20</v>
      </c>
      <c r="D1" s="2" t="s">
        <v>21</v>
      </c>
      <c r="E1" s="2" t="s">
        <v>13</v>
      </c>
      <c r="F1" s="1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16</v>
      </c>
      <c r="L1" s="2" t="s">
        <v>27</v>
      </c>
      <c r="M1" s="2" t="s">
        <v>28</v>
      </c>
      <c r="N1" s="2" t="s">
        <v>29</v>
      </c>
      <c r="O1" s="2" t="s">
        <v>30</v>
      </c>
      <c r="P1" s="2" t="s">
        <v>31</v>
      </c>
      <c r="Q1" s="2" t="s">
        <v>32</v>
      </c>
      <c r="R1" s="2" t="s">
        <v>33</v>
      </c>
      <c r="S1" s="2" t="s">
        <v>34</v>
      </c>
      <c r="T1" s="2" t="s">
        <v>35</v>
      </c>
      <c r="U1" s="2" t="s">
        <v>36</v>
      </c>
      <c r="V1" s="2" t="s">
        <v>45</v>
      </c>
    </row>
    <row r="2" spans="1:22" x14ac:dyDescent="0.15">
      <c r="A2" s="11" t="str">
        <f>入力一覧表!C17</f>
        <v/>
      </c>
      <c r="B2" s="6">
        <f>IF(L2=1,10000+E2,20000+E3)</f>
        <v>20000</v>
      </c>
      <c r="C2" s="6" t="e">
        <f>IF(V2="","",VLOOKUP(V2,所属!$B$2:$C$53,2,0))</f>
        <v>#N/A</v>
      </c>
      <c r="D2" s="2"/>
      <c r="F2" s="1">
        <f>入力一覧表!D17</f>
        <v>0</v>
      </c>
      <c r="G2" s="1" t="str">
        <f>入力一覧表!F17&amp;" "&amp;入力一覧表!G17</f>
        <v xml:space="preserve"> </v>
      </c>
      <c r="H2" s="1">
        <f>入力一覧表!H17</f>
        <v>0</v>
      </c>
      <c r="I2" s="1" t="str">
        <f>G2</f>
        <v xml:space="preserve"> </v>
      </c>
      <c r="L2" s="2">
        <f>IF(入力一覧表!K17="男",1,2)</f>
        <v>2</v>
      </c>
      <c r="M2" s="2">
        <f>入力一覧表!J17</f>
        <v>0</v>
      </c>
      <c r="N2" s="2">
        <f>入力一覧表!K17</f>
        <v>0</v>
      </c>
      <c r="P2" s="2" t="s">
        <v>37</v>
      </c>
      <c r="R2" s="2">
        <f>入力一覧表!B17</f>
        <v>0</v>
      </c>
      <c r="S2" s="2">
        <f>入力一覧表!E17</f>
        <v>0</v>
      </c>
      <c r="T2" s="2">
        <v>0</v>
      </c>
      <c r="U2" s="2">
        <v>2</v>
      </c>
      <c r="V2" s="1">
        <f>入力一覧表!I17</f>
        <v>0</v>
      </c>
    </row>
    <row r="3" spans="1:22" x14ac:dyDescent="0.15">
      <c r="A3" s="11" t="str">
        <f>入力一覧表!C18</f>
        <v/>
      </c>
      <c r="B3" s="6">
        <f t="shared" ref="B3:B66" si="0">IF(L3=1,10000+E3,20000+E4)</f>
        <v>20000</v>
      </c>
      <c r="C3" s="6" t="e">
        <f>IF(V3="","",VLOOKUP(V3,所属!$B$2:$C$53,2,0))</f>
        <v>#N/A</v>
      </c>
      <c r="D3" s="2"/>
      <c r="F3" s="1">
        <f>入力一覧表!D18</f>
        <v>0</v>
      </c>
      <c r="G3" s="1" t="str">
        <f>入力一覧表!F18&amp;" "&amp;入力一覧表!G18</f>
        <v xml:space="preserve"> </v>
      </c>
      <c r="H3" s="1">
        <f>入力一覧表!H18</f>
        <v>0</v>
      </c>
      <c r="I3" s="1" t="str">
        <f t="shared" ref="I3:I66" si="1">G3</f>
        <v xml:space="preserve"> </v>
      </c>
      <c r="L3" s="2">
        <f>IF(入力一覧表!K18="男",1,2)</f>
        <v>2</v>
      </c>
      <c r="M3" s="2">
        <f>入力一覧表!J18</f>
        <v>0</v>
      </c>
      <c r="N3" s="2">
        <f>入力一覧表!K18</f>
        <v>0</v>
      </c>
      <c r="P3" s="2" t="s">
        <v>37</v>
      </c>
      <c r="R3" s="2">
        <f>入力一覧表!B18</f>
        <v>0</v>
      </c>
      <c r="S3" s="2">
        <f>入力一覧表!E18</f>
        <v>0</v>
      </c>
      <c r="T3" s="2">
        <v>0</v>
      </c>
      <c r="U3" s="2">
        <v>2</v>
      </c>
      <c r="V3" s="1">
        <f>入力一覧表!I18</f>
        <v>0</v>
      </c>
    </row>
    <row r="4" spans="1:22" x14ac:dyDescent="0.15">
      <c r="A4" s="11" t="str">
        <f>入力一覧表!C19</f>
        <v/>
      </c>
      <c r="B4" s="6">
        <f t="shared" si="0"/>
        <v>20000</v>
      </c>
      <c r="C4" s="6" t="e">
        <f>IF(V4="","",VLOOKUP(V4,所属!$B$2:$C$53,2,0))</f>
        <v>#N/A</v>
      </c>
      <c r="D4" s="2"/>
      <c r="F4" s="1">
        <f>入力一覧表!D19</f>
        <v>0</v>
      </c>
      <c r="G4" s="1" t="str">
        <f>入力一覧表!F19&amp;" "&amp;入力一覧表!G19</f>
        <v xml:space="preserve"> </v>
      </c>
      <c r="H4" s="1">
        <f>入力一覧表!H19</f>
        <v>0</v>
      </c>
      <c r="I4" s="1" t="str">
        <f t="shared" si="1"/>
        <v xml:space="preserve"> </v>
      </c>
      <c r="L4" s="2">
        <f>IF(入力一覧表!K19="男",1,2)</f>
        <v>2</v>
      </c>
      <c r="M4" s="2">
        <f>入力一覧表!J19</f>
        <v>0</v>
      </c>
      <c r="N4" s="2">
        <f>入力一覧表!K19</f>
        <v>0</v>
      </c>
      <c r="P4" s="2" t="s">
        <v>37</v>
      </c>
      <c r="R4" s="2">
        <f>入力一覧表!B19</f>
        <v>0</v>
      </c>
      <c r="S4" s="2">
        <f>入力一覧表!E19</f>
        <v>0</v>
      </c>
      <c r="T4" s="2">
        <v>0</v>
      </c>
      <c r="U4" s="2">
        <v>2</v>
      </c>
      <c r="V4" s="1">
        <f>入力一覧表!I19</f>
        <v>0</v>
      </c>
    </row>
    <row r="5" spans="1:22" x14ac:dyDescent="0.15">
      <c r="A5" s="11" t="str">
        <f>入力一覧表!C20</f>
        <v/>
      </c>
      <c r="B5" s="6">
        <f t="shared" si="0"/>
        <v>20000</v>
      </c>
      <c r="C5" s="6" t="e">
        <f>IF(V5="","",VLOOKUP(V5,所属!$B$2:$C$53,2,0))</f>
        <v>#N/A</v>
      </c>
      <c r="D5" s="2"/>
      <c r="F5" s="1">
        <f>入力一覧表!D20</f>
        <v>0</v>
      </c>
      <c r="G5" s="1" t="str">
        <f>入力一覧表!F20&amp;" "&amp;入力一覧表!G20</f>
        <v xml:space="preserve"> </v>
      </c>
      <c r="H5" s="1">
        <f>入力一覧表!H20</f>
        <v>0</v>
      </c>
      <c r="I5" s="1" t="str">
        <f t="shared" si="1"/>
        <v xml:space="preserve"> </v>
      </c>
      <c r="L5" s="2">
        <f>IF(入力一覧表!K20="男",1,2)</f>
        <v>2</v>
      </c>
      <c r="M5" s="2">
        <f>入力一覧表!J20</f>
        <v>0</v>
      </c>
      <c r="N5" s="2">
        <f>入力一覧表!K20</f>
        <v>0</v>
      </c>
      <c r="P5" s="2" t="s">
        <v>37</v>
      </c>
      <c r="R5" s="2">
        <f>入力一覧表!B20</f>
        <v>0</v>
      </c>
      <c r="S5" s="2">
        <f>入力一覧表!E20</f>
        <v>0</v>
      </c>
      <c r="T5" s="2">
        <v>0</v>
      </c>
      <c r="U5" s="2">
        <v>2</v>
      </c>
      <c r="V5" s="1">
        <f>入力一覧表!I20</f>
        <v>0</v>
      </c>
    </row>
    <row r="6" spans="1:22" x14ac:dyDescent="0.15">
      <c r="A6" s="11" t="str">
        <f>入力一覧表!C21</f>
        <v/>
      </c>
      <c r="B6" s="6">
        <f t="shared" si="0"/>
        <v>20000</v>
      </c>
      <c r="C6" s="6" t="e">
        <f>IF(V6="","",VLOOKUP(V6,所属!$B$2:$C$53,2,0))</f>
        <v>#N/A</v>
      </c>
      <c r="D6" s="2"/>
      <c r="F6" s="1">
        <f>入力一覧表!D21</f>
        <v>0</v>
      </c>
      <c r="G6" s="1" t="str">
        <f>入力一覧表!F21&amp;" "&amp;入力一覧表!G21</f>
        <v xml:space="preserve"> </v>
      </c>
      <c r="H6" s="1">
        <f>入力一覧表!H21</f>
        <v>0</v>
      </c>
      <c r="I6" s="1" t="str">
        <f t="shared" si="1"/>
        <v xml:space="preserve"> </v>
      </c>
      <c r="L6" s="2">
        <f>IF(入力一覧表!K21="男",1,2)</f>
        <v>2</v>
      </c>
      <c r="M6" s="2">
        <f>入力一覧表!J21</f>
        <v>0</v>
      </c>
      <c r="N6" s="2">
        <f>入力一覧表!K21</f>
        <v>0</v>
      </c>
      <c r="P6" s="2" t="s">
        <v>37</v>
      </c>
      <c r="R6" s="2">
        <f>入力一覧表!B21</f>
        <v>0</v>
      </c>
      <c r="S6" s="2">
        <f>入力一覧表!E21</f>
        <v>0</v>
      </c>
      <c r="T6" s="2">
        <v>0</v>
      </c>
      <c r="U6" s="2">
        <v>2</v>
      </c>
      <c r="V6" s="1">
        <f>入力一覧表!I21</f>
        <v>0</v>
      </c>
    </row>
    <row r="7" spans="1:22" x14ac:dyDescent="0.15">
      <c r="A7" s="11" t="str">
        <f>入力一覧表!C22</f>
        <v/>
      </c>
      <c r="B7" s="6">
        <f t="shared" si="0"/>
        <v>20000</v>
      </c>
      <c r="C7" s="6" t="e">
        <f>IF(V7="","",VLOOKUP(V7,所属!$B$2:$C$53,2,0))</f>
        <v>#N/A</v>
      </c>
      <c r="D7" s="2"/>
      <c r="F7" s="1">
        <f>入力一覧表!D22</f>
        <v>0</v>
      </c>
      <c r="G7" s="1" t="str">
        <f>入力一覧表!F22&amp;" "&amp;入力一覧表!G22</f>
        <v xml:space="preserve"> </v>
      </c>
      <c r="H7" s="1">
        <f>入力一覧表!H22</f>
        <v>0</v>
      </c>
      <c r="I7" s="1" t="str">
        <f t="shared" si="1"/>
        <v xml:space="preserve"> </v>
      </c>
      <c r="L7" s="2">
        <f>IF(入力一覧表!K22="男",1,2)</f>
        <v>2</v>
      </c>
      <c r="M7" s="2">
        <f>入力一覧表!J22</f>
        <v>0</v>
      </c>
      <c r="N7" s="2">
        <f>入力一覧表!K22</f>
        <v>0</v>
      </c>
      <c r="P7" s="2" t="s">
        <v>37</v>
      </c>
      <c r="R7" s="2">
        <f>入力一覧表!B22</f>
        <v>0</v>
      </c>
      <c r="S7" s="2">
        <f>入力一覧表!E22</f>
        <v>0</v>
      </c>
      <c r="T7" s="2">
        <v>0</v>
      </c>
      <c r="U7" s="2">
        <v>2</v>
      </c>
      <c r="V7" s="1">
        <f>入力一覧表!I22</f>
        <v>0</v>
      </c>
    </row>
    <row r="8" spans="1:22" x14ac:dyDescent="0.15">
      <c r="A8" s="11" t="str">
        <f>入力一覧表!C23</f>
        <v/>
      </c>
      <c r="B8" s="6">
        <f t="shared" si="0"/>
        <v>20000</v>
      </c>
      <c r="C8" s="6" t="e">
        <f>IF(V8="","",VLOOKUP(V8,所属!$B$2:$C$53,2,0))</f>
        <v>#N/A</v>
      </c>
      <c r="D8" s="2"/>
      <c r="F8" s="1">
        <f>入力一覧表!D23</f>
        <v>0</v>
      </c>
      <c r="G8" s="1" t="str">
        <f>入力一覧表!F23&amp;" "&amp;入力一覧表!G23</f>
        <v xml:space="preserve"> </v>
      </c>
      <c r="H8" s="1">
        <f>入力一覧表!H23</f>
        <v>0</v>
      </c>
      <c r="I8" s="1" t="str">
        <f t="shared" si="1"/>
        <v xml:space="preserve"> </v>
      </c>
      <c r="L8" s="2">
        <f>IF(入力一覧表!K23="男",1,2)</f>
        <v>2</v>
      </c>
      <c r="M8" s="2">
        <f>入力一覧表!J23</f>
        <v>0</v>
      </c>
      <c r="N8" s="2">
        <f>入力一覧表!K23</f>
        <v>0</v>
      </c>
      <c r="P8" s="2" t="s">
        <v>37</v>
      </c>
      <c r="R8" s="2">
        <f>入力一覧表!B23</f>
        <v>0</v>
      </c>
      <c r="S8" s="2">
        <f>入力一覧表!E23</f>
        <v>0</v>
      </c>
      <c r="T8" s="2">
        <v>0</v>
      </c>
      <c r="U8" s="2">
        <v>2</v>
      </c>
      <c r="V8" s="1">
        <f>入力一覧表!I23</f>
        <v>0</v>
      </c>
    </row>
    <row r="9" spans="1:22" x14ac:dyDescent="0.15">
      <c r="A9" s="11" t="str">
        <f>入力一覧表!C24</f>
        <v/>
      </c>
      <c r="B9" s="6">
        <f t="shared" si="0"/>
        <v>20000</v>
      </c>
      <c r="C9" s="6" t="e">
        <f>IF(V9="","",VLOOKUP(V9,所属!$B$2:$C$53,2,0))</f>
        <v>#N/A</v>
      </c>
      <c r="D9" s="2"/>
      <c r="F9" s="1">
        <f>入力一覧表!D24</f>
        <v>0</v>
      </c>
      <c r="G9" s="1" t="str">
        <f>入力一覧表!F24&amp;" "&amp;入力一覧表!G24</f>
        <v xml:space="preserve"> </v>
      </c>
      <c r="H9" s="1">
        <f>入力一覧表!H24</f>
        <v>0</v>
      </c>
      <c r="I9" s="1" t="str">
        <f t="shared" si="1"/>
        <v xml:space="preserve"> </v>
      </c>
      <c r="L9" s="2">
        <f>IF(入力一覧表!K24="男",1,2)</f>
        <v>2</v>
      </c>
      <c r="M9" s="2">
        <f>入力一覧表!J24</f>
        <v>0</v>
      </c>
      <c r="N9" s="2">
        <f>入力一覧表!K24</f>
        <v>0</v>
      </c>
      <c r="P9" s="2" t="s">
        <v>37</v>
      </c>
      <c r="R9" s="2">
        <f>入力一覧表!B24</f>
        <v>0</v>
      </c>
      <c r="S9" s="2">
        <f>入力一覧表!E24</f>
        <v>0</v>
      </c>
      <c r="T9" s="2">
        <v>0</v>
      </c>
      <c r="U9" s="2">
        <v>2</v>
      </c>
      <c r="V9" s="1">
        <f>入力一覧表!I24</f>
        <v>0</v>
      </c>
    </row>
    <row r="10" spans="1:22" x14ac:dyDescent="0.15">
      <c r="A10" s="11" t="str">
        <f>入力一覧表!C25</f>
        <v/>
      </c>
      <c r="B10" s="6">
        <f t="shared" si="0"/>
        <v>20000</v>
      </c>
      <c r="C10" s="6" t="e">
        <f>IF(V10="","",VLOOKUP(V10,所属!$B$2:$C$53,2,0))</f>
        <v>#N/A</v>
      </c>
      <c r="D10" s="2"/>
      <c r="F10" s="1">
        <f>入力一覧表!D25</f>
        <v>0</v>
      </c>
      <c r="G10" s="1" t="str">
        <f>入力一覧表!F25&amp;" "&amp;入力一覧表!G25</f>
        <v xml:space="preserve"> </v>
      </c>
      <c r="H10" s="1">
        <f>入力一覧表!H25</f>
        <v>0</v>
      </c>
      <c r="I10" s="1" t="str">
        <f t="shared" si="1"/>
        <v xml:space="preserve"> </v>
      </c>
      <c r="L10" s="2">
        <f>IF(入力一覧表!K25="男",1,2)</f>
        <v>2</v>
      </c>
      <c r="M10" s="2">
        <f>入力一覧表!J25</f>
        <v>0</v>
      </c>
      <c r="N10" s="2">
        <f>入力一覧表!K25</f>
        <v>0</v>
      </c>
      <c r="P10" s="2" t="s">
        <v>37</v>
      </c>
      <c r="R10" s="2">
        <f>入力一覧表!B25</f>
        <v>0</v>
      </c>
      <c r="S10" s="2">
        <f>入力一覧表!E25</f>
        <v>0</v>
      </c>
      <c r="T10" s="2">
        <v>0</v>
      </c>
      <c r="U10" s="2">
        <v>2</v>
      </c>
      <c r="V10" s="1">
        <f>入力一覧表!I25</f>
        <v>0</v>
      </c>
    </row>
    <row r="11" spans="1:22" x14ac:dyDescent="0.15">
      <c r="A11" s="11" t="str">
        <f>入力一覧表!C26</f>
        <v/>
      </c>
      <c r="B11" s="6">
        <f t="shared" si="0"/>
        <v>20000</v>
      </c>
      <c r="C11" s="6" t="e">
        <f>IF(V11="","",VLOOKUP(V11,所属!$B$2:$C$53,2,0))</f>
        <v>#N/A</v>
      </c>
      <c r="D11" s="2"/>
      <c r="F11" s="1">
        <f>入力一覧表!D26</f>
        <v>0</v>
      </c>
      <c r="G11" s="1" t="str">
        <f>入力一覧表!F26&amp;" "&amp;入力一覧表!G26</f>
        <v xml:space="preserve"> </v>
      </c>
      <c r="H11" s="1">
        <f>入力一覧表!H26</f>
        <v>0</v>
      </c>
      <c r="I11" s="1" t="str">
        <f t="shared" si="1"/>
        <v xml:space="preserve"> </v>
      </c>
      <c r="L11" s="2">
        <f>IF(入力一覧表!K26="男",1,2)</f>
        <v>2</v>
      </c>
      <c r="M11" s="2">
        <f>入力一覧表!J26</f>
        <v>0</v>
      </c>
      <c r="N11" s="2">
        <f>入力一覧表!K26</f>
        <v>0</v>
      </c>
      <c r="P11" s="2" t="s">
        <v>37</v>
      </c>
      <c r="R11" s="2">
        <f>入力一覧表!B26</f>
        <v>0</v>
      </c>
      <c r="S11" s="2">
        <f>入力一覧表!E26</f>
        <v>0</v>
      </c>
      <c r="T11" s="2">
        <v>0</v>
      </c>
      <c r="U11" s="2">
        <v>2</v>
      </c>
      <c r="V11" s="1">
        <f>入力一覧表!I26</f>
        <v>0</v>
      </c>
    </row>
    <row r="12" spans="1:22" x14ac:dyDescent="0.15">
      <c r="A12" s="11" t="str">
        <f>入力一覧表!C27</f>
        <v/>
      </c>
      <c r="B12" s="6">
        <f t="shared" si="0"/>
        <v>20000</v>
      </c>
      <c r="C12" s="6" t="e">
        <f>IF(V12="","",VLOOKUP(V12,所属!$B$2:$C$53,2,0))</f>
        <v>#N/A</v>
      </c>
      <c r="D12" s="2"/>
      <c r="F12" s="1">
        <f>入力一覧表!D27</f>
        <v>0</v>
      </c>
      <c r="G12" s="1" t="str">
        <f>入力一覧表!F27&amp;" "&amp;入力一覧表!G27</f>
        <v xml:space="preserve"> </v>
      </c>
      <c r="H12" s="1">
        <f>入力一覧表!H27</f>
        <v>0</v>
      </c>
      <c r="I12" s="1" t="str">
        <f t="shared" si="1"/>
        <v xml:space="preserve"> </v>
      </c>
      <c r="L12" s="2">
        <f>IF(入力一覧表!K27="男",1,2)</f>
        <v>2</v>
      </c>
      <c r="M12" s="2">
        <f>入力一覧表!J27</f>
        <v>0</v>
      </c>
      <c r="N12" s="2">
        <f>入力一覧表!K27</f>
        <v>0</v>
      </c>
      <c r="P12" s="2" t="s">
        <v>37</v>
      </c>
      <c r="R12" s="2">
        <f>入力一覧表!B27</f>
        <v>0</v>
      </c>
      <c r="S12" s="2">
        <f>入力一覧表!E27</f>
        <v>0</v>
      </c>
      <c r="T12" s="2">
        <v>0</v>
      </c>
      <c r="U12" s="2">
        <v>2</v>
      </c>
      <c r="V12" s="1">
        <f>入力一覧表!I27</f>
        <v>0</v>
      </c>
    </row>
    <row r="13" spans="1:22" x14ac:dyDescent="0.15">
      <c r="A13" s="11" t="str">
        <f>入力一覧表!C28</f>
        <v/>
      </c>
      <c r="B13" s="6">
        <f t="shared" si="0"/>
        <v>20000</v>
      </c>
      <c r="C13" s="6" t="e">
        <f>IF(V13="","",VLOOKUP(V13,所属!$B$2:$C$53,2,0))</f>
        <v>#N/A</v>
      </c>
      <c r="D13" s="2"/>
      <c r="F13" s="1">
        <f>入力一覧表!D28</f>
        <v>0</v>
      </c>
      <c r="G13" s="1" t="str">
        <f>入力一覧表!F28&amp;" "&amp;入力一覧表!G28</f>
        <v xml:space="preserve"> </v>
      </c>
      <c r="H13" s="1">
        <f>入力一覧表!H28</f>
        <v>0</v>
      </c>
      <c r="I13" s="1" t="str">
        <f t="shared" si="1"/>
        <v xml:space="preserve"> </v>
      </c>
      <c r="L13" s="2">
        <f>IF(入力一覧表!K28="男",1,2)</f>
        <v>2</v>
      </c>
      <c r="M13" s="2">
        <f>入力一覧表!J28</f>
        <v>0</v>
      </c>
      <c r="N13" s="2">
        <f>入力一覧表!K28</f>
        <v>0</v>
      </c>
      <c r="P13" s="2" t="s">
        <v>37</v>
      </c>
      <c r="R13" s="2">
        <f>入力一覧表!B28</f>
        <v>0</v>
      </c>
      <c r="S13" s="2">
        <f>入力一覧表!E28</f>
        <v>0</v>
      </c>
      <c r="T13" s="2">
        <v>0</v>
      </c>
      <c r="U13" s="2">
        <v>2</v>
      </c>
      <c r="V13" s="1">
        <f>入力一覧表!I28</f>
        <v>0</v>
      </c>
    </row>
    <row r="14" spans="1:22" x14ac:dyDescent="0.15">
      <c r="A14" s="11" t="str">
        <f>入力一覧表!C29</f>
        <v/>
      </c>
      <c r="B14" s="6">
        <f t="shared" si="0"/>
        <v>20000</v>
      </c>
      <c r="C14" s="6" t="e">
        <f>IF(V14="","",VLOOKUP(V14,所属!$B$2:$C$53,2,0))</f>
        <v>#N/A</v>
      </c>
      <c r="D14" s="2"/>
      <c r="F14" s="1">
        <f>入力一覧表!D29</f>
        <v>0</v>
      </c>
      <c r="G14" s="1" t="str">
        <f>入力一覧表!F29&amp;" "&amp;入力一覧表!G29</f>
        <v xml:space="preserve"> </v>
      </c>
      <c r="H14" s="1">
        <f>入力一覧表!H29</f>
        <v>0</v>
      </c>
      <c r="I14" s="1" t="str">
        <f t="shared" si="1"/>
        <v xml:space="preserve"> </v>
      </c>
      <c r="L14" s="2">
        <f>IF(入力一覧表!K29="男",1,2)</f>
        <v>2</v>
      </c>
      <c r="M14" s="2">
        <f>入力一覧表!J29</f>
        <v>0</v>
      </c>
      <c r="N14" s="2">
        <f>入力一覧表!K29</f>
        <v>0</v>
      </c>
      <c r="P14" s="2" t="s">
        <v>37</v>
      </c>
      <c r="R14" s="2">
        <f>入力一覧表!B29</f>
        <v>0</v>
      </c>
      <c r="S14" s="2">
        <f>入力一覧表!E29</f>
        <v>0</v>
      </c>
      <c r="T14" s="2">
        <v>0</v>
      </c>
      <c r="U14" s="2">
        <v>2</v>
      </c>
      <c r="V14" s="1">
        <f>入力一覧表!I29</f>
        <v>0</v>
      </c>
    </row>
    <row r="15" spans="1:22" x14ac:dyDescent="0.15">
      <c r="A15" s="11" t="str">
        <f>入力一覧表!C30</f>
        <v/>
      </c>
      <c r="B15" s="6">
        <f t="shared" si="0"/>
        <v>20000</v>
      </c>
      <c r="C15" s="6" t="e">
        <f>IF(V15="","",VLOOKUP(V15,所属!$B$2:$C$53,2,0))</f>
        <v>#N/A</v>
      </c>
      <c r="D15" s="2"/>
      <c r="F15" s="1">
        <f>入力一覧表!D30</f>
        <v>0</v>
      </c>
      <c r="G15" s="1" t="str">
        <f>入力一覧表!F30&amp;" "&amp;入力一覧表!G30</f>
        <v xml:space="preserve"> </v>
      </c>
      <c r="H15" s="1">
        <f>入力一覧表!H30</f>
        <v>0</v>
      </c>
      <c r="I15" s="1" t="str">
        <f t="shared" si="1"/>
        <v xml:space="preserve"> </v>
      </c>
      <c r="L15" s="2">
        <f>IF(入力一覧表!K30="男",1,2)</f>
        <v>2</v>
      </c>
      <c r="M15" s="2">
        <f>入力一覧表!J30</f>
        <v>0</v>
      </c>
      <c r="N15" s="2">
        <f>入力一覧表!K30</f>
        <v>0</v>
      </c>
      <c r="P15" s="2" t="s">
        <v>37</v>
      </c>
      <c r="R15" s="2">
        <f>入力一覧表!B30</f>
        <v>0</v>
      </c>
      <c r="S15" s="2">
        <f>入力一覧表!E30</f>
        <v>0</v>
      </c>
      <c r="T15" s="2">
        <v>0</v>
      </c>
      <c r="U15" s="2">
        <v>2</v>
      </c>
      <c r="V15" s="1">
        <f>入力一覧表!I30</f>
        <v>0</v>
      </c>
    </row>
    <row r="16" spans="1:22" x14ac:dyDescent="0.15">
      <c r="A16" s="11" t="str">
        <f>入力一覧表!C31</f>
        <v/>
      </c>
      <c r="B16" s="6">
        <f t="shared" si="0"/>
        <v>20000</v>
      </c>
      <c r="C16" s="6" t="e">
        <f>IF(V16="","",VLOOKUP(V16,所属!$B$2:$C$53,2,0))</f>
        <v>#N/A</v>
      </c>
      <c r="D16" s="2"/>
      <c r="F16" s="1">
        <f>入力一覧表!D31</f>
        <v>0</v>
      </c>
      <c r="G16" s="1" t="str">
        <f>入力一覧表!F31&amp;" "&amp;入力一覧表!G31</f>
        <v xml:space="preserve"> </v>
      </c>
      <c r="H16" s="1">
        <f>入力一覧表!H31</f>
        <v>0</v>
      </c>
      <c r="I16" s="1" t="str">
        <f t="shared" si="1"/>
        <v xml:space="preserve"> </v>
      </c>
      <c r="L16" s="2">
        <f>IF(入力一覧表!K31="男",1,2)</f>
        <v>2</v>
      </c>
      <c r="M16" s="2">
        <f>入力一覧表!J31</f>
        <v>0</v>
      </c>
      <c r="N16" s="2">
        <f>入力一覧表!K31</f>
        <v>0</v>
      </c>
      <c r="P16" s="2" t="s">
        <v>37</v>
      </c>
      <c r="R16" s="2">
        <f>入力一覧表!B31</f>
        <v>0</v>
      </c>
      <c r="S16" s="2">
        <f>入力一覧表!E31</f>
        <v>0</v>
      </c>
      <c r="T16" s="2">
        <v>0</v>
      </c>
      <c r="U16" s="2">
        <v>2</v>
      </c>
      <c r="V16" s="1">
        <f>入力一覧表!I31</f>
        <v>0</v>
      </c>
    </row>
    <row r="17" spans="1:22" x14ac:dyDescent="0.15">
      <c r="A17" s="11" t="str">
        <f>入力一覧表!C32</f>
        <v/>
      </c>
      <c r="B17" s="6">
        <f t="shared" si="0"/>
        <v>20000</v>
      </c>
      <c r="C17" s="6" t="e">
        <f>IF(V17="","",VLOOKUP(V17,所属!$B$2:$C$53,2,0))</f>
        <v>#N/A</v>
      </c>
      <c r="D17" s="2"/>
      <c r="F17" s="1">
        <f>入力一覧表!D32</f>
        <v>0</v>
      </c>
      <c r="G17" s="1" t="str">
        <f>入力一覧表!F32&amp;" "&amp;入力一覧表!G32</f>
        <v xml:space="preserve"> </v>
      </c>
      <c r="H17" s="1">
        <f>入力一覧表!H32</f>
        <v>0</v>
      </c>
      <c r="I17" s="1" t="str">
        <f t="shared" si="1"/>
        <v xml:space="preserve"> </v>
      </c>
      <c r="L17" s="2">
        <f>IF(入力一覧表!K32="男",1,2)</f>
        <v>2</v>
      </c>
      <c r="M17" s="2">
        <f>入力一覧表!J32</f>
        <v>0</v>
      </c>
      <c r="N17" s="2">
        <f>入力一覧表!K32</f>
        <v>0</v>
      </c>
      <c r="P17" s="2" t="s">
        <v>37</v>
      </c>
      <c r="R17" s="2">
        <f>入力一覧表!B32</f>
        <v>0</v>
      </c>
      <c r="S17" s="2">
        <f>入力一覧表!E32</f>
        <v>0</v>
      </c>
      <c r="T17" s="2">
        <v>0</v>
      </c>
      <c r="U17" s="2">
        <v>2</v>
      </c>
      <c r="V17" s="1">
        <f>入力一覧表!I32</f>
        <v>0</v>
      </c>
    </row>
    <row r="18" spans="1:22" x14ac:dyDescent="0.15">
      <c r="A18" s="11" t="str">
        <f>入力一覧表!C33</f>
        <v/>
      </c>
      <c r="B18" s="6">
        <f t="shared" si="0"/>
        <v>20000</v>
      </c>
      <c r="C18" s="6" t="e">
        <f>IF(V18="","",VLOOKUP(V18,所属!$B$2:$C$53,2,0))</f>
        <v>#N/A</v>
      </c>
      <c r="D18" s="2"/>
      <c r="F18" s="1">
        <f>入力一覧表!D33</f>
        <v>0</v>
      </c>
      <c r="G18" s="1" t="str">
        <f>入力一覧表!F33&amp;" "&amp;入力一覧表!G33</f>
        <v xml:space="preserve"> </v>
      </c>
      <c r="H18" s="1">
        <f>入力一覧表!H33</f>
        <v>0</v>
      </c>
      <c r="I18" s="1" t="str">
        <f t="shared" si="1"/>
        <v xml:space="preserve"> </v>
      </c>
      <c r="L18" s="2">
        <f>IF(入力一覧表!K33="男",1,2)</f>
        <v>2</v>
      </c>
      <c r="M18" s="2">
        <f>入力一覧表!J33</f>
        <v>0</v>
      </c>
      <c r="N18" s="2">
        <f>入力一覧表!K33</f>
        <v>0</v>
      </c>
      <c r="P18" s="2" t="s">
        <v>37</v>
      </c>
      <c r="R18" s="2">
        <f>入力一覧表!B33</f>
        <v>0</v>
      </c>
      <c r="S18" s="2">
        <f>入力一覧表!E33</f>
        <v>0</v>
      </c>
      <c r="T18" s="2">
        <v>0</v>
      </c>
      <c r="U18" s="2">
        <v>2</v>
      </c>
      <c r="V18" s="1">
        <f>入力一覧表!I33</f>
        <v>0</v>
      </c>
    </row>
    <row r="19" spans="1:22" x14ac:dyDescent="0.15">
      <c r="A19" s="11" t="str">
        <f>入力一覧表!C34</f>
        <v/>
      </c>
      <c r="B19" s="6">
        <f t="shared" si="0"/>
        <v>20000</v>
      </c>
      <c r="C19" s="6" t="e">
        <f>IF(V19="","",VLOOKUP(V19,所属!$B$2:$C$53,2,0))</f>
        <v>#N/A</v>
      </c>
      <c r="D19" s="2"/>
      <c r="F19" s="1">
        <f>入力一覧表!D34</f>
        <v>0</v>
      </c>
      <c r="G19" s="1" t="str">
        <f>入力一覧表!F34&amp;" "&amp;入力一覧表!G34</f>
        <v xml:space="preserve"> </v>
      </c>
      <c r="H19" s="1">
        <f>入力一覧表!H34</f>
        <v>0</v>
      </c>
      <c r="I19" s="1" t="str">
        <f t="shared" si="1"/>
        <v xml:space="preserve"> </v>
      </c>
      <c r="L19" s="2">
        <f>IF(入力一覧表!K34="男",1,2)</f>
        <v>2</v>
      </c>
      <c r="M19" s="2">
        <f>入力一覧表!J34</f>
        <v>0</v>
      </c>
      <c r="N19" s="2">
        <f>入力一覧表!K34</f>
        <v>0</v>
      </c>
      <c r="P19" s="2" t="s">
        <v>37</v>
      </c>
      <c r="R19" s="2">
        <f>入力一覧表!B34</f>
        <v>0</v>
      </c>
      <c r="S19" s="2">
        <f>入力一覧表!E34</f>
        <v>0</v>
      </c>
      <c r="T19" s="2">
        <v>0</v>
      </c>
      <c r="U19" s="2">
        <v>2</v>
      </c>
      <c r="V19" s="1">
        <f>入力一覧表!I34</f>
        <v>0</v>
      </c>
    </row>
    <row r="20" spans="1:22" x14ac:dyDescent="0.15">
      <c r="A20" s="11" t="str">
        <f>入力一覧表!C35</f>
        <v/>
      </c>
      <c r="B20" s="6">
        <f t="shared" si="0"/>
        <v>20000</v>
      </c>
      <c r="C20" s="6" t="e">
        <f>IF(V20="","",VLOOKUP(V20,所属!$B$2:$C$53,2,0))</f>
        <v>#N/A</v>
      </c>
      <c r="D20" s="2"/>
      <c r="F20" s="1">
        <f>入力一覧表!D35</f>
        <v>0</v>
      </c>
      <c r="G20" s="1" t="str">
        <f>入力一覧表!F35&amp;" "&amp;入力一覧表!G35</f>
        <v xml:space="preserve"> </v>
      </c>
      <c r="H20" s="1">
        <f>入力一覧表!H35</f>
        <v>0</v>
      </c>
      <c r="I20" s="1" t="str">
        <f t="shared" si="1"/>
        <v xml:space="preserve"> </v>
      </c>
      <c r="L20" s="2">
        <f>IF(入力一覧表!K35="男",1,2)</f>
        <v>2</v>
      </c>
      <c r="M20" s="2">
        <f>入力一覧表!J35</f>
        <v>0</v>
      </c>
      <c r="N20" s="2">
        <f>入力一覧表!K35</f>
        <v>0</v>
      </c>
      <c r="P20" s="2" t="s">
        <v>37</v>
      </c>
      <c r="R20" s="2">
        <f>入力一覧表!B35</f>
        <v>0</v>
      </c>
      <c r="S20" s="2">
        <f>入力一覧表!E35</f>
        <v>0</v>
      </c>
      <c r="T20" s="2">
        <v>0</v>
      </c>
      <c r="U20" s="2">
        <v>2</v>
      </c>
      <c r="V20" s="1">
        <f>入力一覧表!I35</f>
        <v>0</v>
      </c>
    </row>
    <row r="21" spans="1:22" x14ac:dyDescent="0.15">
      <c r="A21" s="11" t="str">
        <f>入力一覧表!C36</f>
        <v/>
      </c>
      <c r="B21" s="6">
        <f t="shared" si="0"/>
        <v>20000</v>
      </c>
      <c r="C21" s="6" t="e">
        <f>IF(V21="","",VLOOKUP(V21,所属!$B$2:$C$53,2,0))</f>
        <v>#N/A</v>
      </c>
      <c r="D21" s="2"/>
      <c r="F21" s="1">
        <f>入力一覧表!D36</f>
        <v>0</v>
      </c>
      <c r="G21" s="1" t="str">
        <f>入力一覧表!F36&amp;" "&amp;入力一覧表!G36</f>
        <v xml:space="preserve"> </v>
      </c>
      <c r="H21" s="1">
        <f>入力一覧表!H36</f>
        <v>0</v>
      </c>
      <c r="I21" s="1" t="str">
        <f t="shared" si="1"/>
        <v xml:space="preserve"> </v>
      </c>
      <c r="L21" s="2">
        <f>IF(入力一覧表!K36="男",1,2)</f>
        <v>2</v>
      </c>
      <c r="M21" s="2">
        <f>入力一覧表!J36</f>
        <v>0</v>
      </c>
      <c r="N21" s="2">
        <f>入力一覧表!K36</f>
        <v>0</v>
      </c>
      <c r="P21" s="2" t="s">
        <v>37</v>
      </c>
      <c r="R21" s="2">
        <f>入力一覧表!B36</f>
        <v>0</v>
      </c>
      <c r="S21" s="2">
        <f>入力一覧表!E36</f>
        <v>0</v>
      </c>
      <c r="T21" s="2">
        <v>0</v>
      </c>
      <c r="U21" s="2">
        <v>2</v>
      </c>
      <c r="V21" s="1">
        <f>入力一覧表!I36</f>
        <v>0</v>
      </c>
    </row>
    <row r="22" spans="1:22" x14ac:dyDescent="0.15">
      <c r="A22" s="11" t="str">
        <f>入力一覧表!C37</f>
        <v/>
      </c>
      <c r="B22" s="6">
        <f t="shared" si="0"/>
        <v>20000</v>
      </c>
      <c r="C22" s="6" t="e">
        <f>IF(V22="","",VLOOKUP(V22,所属!$B$2:$C$53,2,0))</f>
        <v>#N/A</v>
      </c>
      <c r="D22" s="2"/>
      <c r="F22" s="1">
        <f>入力一覧表!D37</f>
        <v>0</v>
      </c>
      <c r="G22" s="1" t="str">
        <f>入力一覧表!F37&amp;" "&amp;入力一覧表!G37</f>
        <v xml:space="preserve"> </v>
      </c>
      <c r="H22" s="1">
        <f>入力一覧表!H37</f>
        <v>0</v>
      </c>
      <c r="I22" s="1" t="str">
        <f t="shared" si="1"/>
        <v xml:space="preserve"> </v>
      </c>
      <c r="L22" s="2">
        <f>IF(入力一覧表!K37="男",1,2)</f>
        <v>2</v>
      </c>
      <c r="M22" s="2">
        <f>入力一覧表!J37</f>
        <v>0</v>
      </c>
      <c r="N22" s="2">
        <f>入力一覧表!K37</f>
        <v>0</v>
      </c>
      <c r="P22" s="2" t="s">
        <v>37</v>
      </c>
      <c r="R22" s="2">
        <f>入力一覧表!B37</f>
        <v>0</v>
      </c>
      <c r="S22" s="2">
        <f>入力一覧表!E37</f>
        <v>0</v>
      </c>
      <c r="T22" s="2">
        <v>0</v>
      </c>
      <c r="U22" s="2">
        <v>2</v>
      </c>
      <c r="V22" s="1">
        <f>入力一覧表!I37</f>
        <v>0</v>
      </c>
    </row>
    <row r="23" spans="1:22" x14ac:dyDescent="0.15">
      <c r="A23" s="11" t="str">
        <f>入力一覧表!C38</f>
        <v/>
      </c>
      <c r="B23" s="6">
        <f t="shared" si="0"/>
        <v>20000</v>
      </c>
      <c r="C23" s="6" t="e">
        <f>IF(V23="","",VLOOKUP(V23,所属!$B$2:$C$53,2,0))</f>
        <v>#N/A</v>
      </c>
      <c r="D23" s="2"/>
      <c r="F23" s="1">
        <f>入力一覧表!D38</f>
        <v>0</v>
      </c>
      <c r="G23" s="1" t="str">
        <f>入力一覧表!F38&amp;" "&amp;入力一覧表!G38</f>
        <v xml:space="preserve"> </v>
      </c>
      <c r="H23" s="1">
        <f>入力一覧表!H38</f>
        <v>0</v>
      </c>
      <c r="I23" s="1" t="str">
        <f t="shared" si="1"/>
        <v xml:space="preserve"> </v>
      </c>
      <c r="L23" s="2">
        <f>IF(入力一覧表!K38="男",1,2)</f>
        <v>2</v>
      </c>
      <c r="M23" s="2">
        <f>入力一覧表!J38</f>
        <v>0</v>
      </c>
      <c r="N23" s="2">
        <f>入力一覧表!K38</f>
        <v>0</v>
      </c>
      <c r="P23" s="2" t="s">
        <v>37</v>
      </c>
      <c r="R23" s="2">
        <f>入力一覧表!B38</f>
        <v>0</v>
      </c>
      <c r="S23" s="2">
        <f>入力一覧表!E38</f>
        <v>0</v>
      </c>
      <c r="T23" s="2">
        <v>0</v>
      </c>
      <c r="U23" s="2">
        <v>2</v>
      </c>
      <c r="V23" s="1">
        <f>入力一覧表!I38</f>
        <v>0</v>
      </c>
    </row>
    <row r="24" spans="1:22" x14ac:dyDescent="0.15">
      <c r="A24" s="11" t="str">
        <f>入力一覧表!C39</f>
        <v/>
      </c>
      <c r="B24" s="6">
        <f t="shared" si="0"/>
        <v>20000</v>
      </c>
      <c r="C24" s="6" t="e">
        <f>IF(V24="","",VLOOKUP(V24,所属!$B$2:$C$53,2,0))</f>
        <v>#N/A</v>
      </c>
      <c r="D24" s="2"/>
      <c r="F24" s="1">
        <f>入力一覧表!D39</f>
        <v>0</v>
      </c>
      <c r="G24" s="1" t="str">
        <f>入力一覧表!F39&amp;" "&amp;入力一覧表!G39</f>
        <v xml:space="preserve"> </v>
      </c>
      <c r="H24" s="1">
        <f>入力一覧表!H39</f>
        <v>0</v>
      </c>
      <c r="I24" s="1" t="str">
        <f t="shared" si="1"/>
        <v xml:space="preserve"> </v>
      </c>
      <c r="L24" s="2">
        <f>IF(入力一覧表!K39="男",1,2)</f>
        <v>2</v>
      </c>
      <c r="M24" s="2">
        <f>入力一覧表!J39</f>
        <v>0</v>
      </c>
      <c r="N24" s="2">
        <f>入力一覧表!K39</f>
        <v>0</v>
      </c>
      <c r="P24" s="2" t="s">
        <v>37</v>
      </c>
      <c r="R24" s="2">
        <f>入力一覧表!B39</f>
        <v>0</v>
      </c>
      <c r="S24" s="2">
        <f>入力一覧表!E39</f>
        <v>0</v>
      </c>
      <c r="T24" s="2">
        <v>0</v>
      </c>
      <c r="U24" s="2">
        <v>2</v>
      </c>
      <c r="V24" s="1">
        <f>入力一覧表!I39</f>
        <v>0</v>
      </c>
    </row>
    <row r="25" spans="1:22" x14ac:dyDescent="0.15">
      <c r="A25" s="11" t="str">
        <f>入力一覧表!C40</f>
        <v/>
      </c>
      <c r="B25" s="6">
        <f t="shared" si="0"/>
        <v>20000</v>
      </c>
      <c r="C25" s="6" t="e">
        <f>IF(V25="","",VLOOKUP(V25,所属!$B$2:$C$53,2,0))</f>
        <v>#N/A</v>
      </c>
      <c r="D25" s="2"/>
      <c r="F25" s="1">
        <f>入力一覧表!D40</f>
        <v>0</v>
      </c>
      <c r="G25" s="1" t="str">
        <f>入力一覧表!F40&amp;" "&amp;入力一覧表!G40</f>
        <v xml:space="preserve"> </v>
      </c>
      <c r="H25" s="1">
        <f>入力一覧表!H40</f>
        <v>0</v>
      </c>
      <c r="I25" s="1" t="str">
        <f t="shared" si="1"/>
        <v xml:space="preserve"> </v>
      </c>
      <c r="L25" s="2">
        <f>IF(入力一覧表!K40="男",1,2)</f>
        <v>2</v>
      </c>
      <c r="M25" s="2">
        <f>入力一覧表!J40</f>
        <v>0</v>
      </c>
      <c r="N25" s="2">
        <f>入力一覧表!K40</f>
        <v>0</v>
      </c>
      <c r="P25" s="2" t="s">
        <v>37</v>
      </c>
      <c r="R25" s="2">
        <f>入力一覧表!B40</f>
        <v>0</v>
      </c>
      <c r="S25" s="2">
        <f>入力一覧表!E40</f>
        <v>0</v>
      </c>
      <c r="T25" s="2">
        <v>0</v>
      </c>
      <c r="U25" s="2">
        <v>2</v>
      </c>
      <c r="V25" s="1">
        <f>入力一覧表!I40</f>
        <v>0</v>
      </c>
    </row>
    <row r="26" spans="1:22" x14ac:dyDescent="0.15">
      <c r="A26" s="11" t="str">
        <f>入力一覧表!C41</f>
        <v/>
      </c>
      <c r="B26" s="6">
        <f t="shared" si="0"/>
        <v>20000</v>
      </c>
      <c r="C26" s="6" t="e">
        <f>IF(V26="","",VLOOKUP(V26,所属!$B$2:$C$53,2,0))</f>
        <v>#N/A</v>
      </c>
      <c r="D26" s="2"/>
      <c r="F26" s="1">
        <f>入力一覧表!D41</f>
        <v>0</v>
      </c>
      <c r="G26" s="1" t="str">
        <f>入力一覧表!F41&amp;" "&amp;入力一覧表!G41</f>
        <v xml:space="preserve"> </v>
      </c>
      <c r="H26" s="1">
        <f>入力一覧表!H41</f>
        <v>0</v>
      </c>
      <c r="I26" s="1" t="str">
        <f t="shared" si="1"/>
        <v xml:space="preserve"> </v>
      </c>
      <c r="L26" s="2">
        <f>IF(入力一覧表!K41="男",1,2)</f>
        <v>2</v>
      </c>
      <c r="M26" s="2">
        <f>入力一覧表!J41</f>
        <v>0</v>
      </c>
      <c r="N26" s="2">
        <f>入力一覧表!K41</f>
        <v>0</v>
      </c>
      <c r="P26" s="2" t="s">
        <v>37</v>
      </c>
      <c r="R26" s="2">
        <f>入力一覧表!B41</f>
        <v>0</v>
      </c>
      <c r="S26" s="2">
        <f>入力一覧表!E41</f>
        <v>0</v>
      </c>
      <c r="T26" s="2">
        <v>0</v>
      </c>
      <c r="U26" s="2">
        <v>2</v>
      </c>
      <c r="V26" s="1">
        <f>入力一覧表!I41</f>
        <v>0</v>
      </c>
    </row>
    <row r="27" spans="1:22" x14ac:dyDescent="0.15">
      <c r="A27" s="11" t="str">
        <f>入力一覧表!C42</f>
        <v/>
      </c>
      <c r="B27" s="6">
        <f t="shared" si="0"/>
        <v>20000</v>
      </c>
      <c r="C27" s="6" t="e">
        <f>IF(V27="","",VLOOKUP(V27,所属!$B$2:$C$53,2,0))</f>
        <v>#N/A</v>
      </c>
      <c r="D27" s="2"/>
      <c r="F27" s="1">
        <f>入力一覧表!D42</f>
        <v>0</v>
      </c>
      <c r="G27" s="1" t="str">
        <f>入力一覧表!F42&amp;" "&amp;入力一覧表!G42</f>
        <v xml:space="preserve"> </v>
      </c>
      <c r="H27" s="1">
        <f>入力一覧表!H42</f>
        <v>0</v>
      </c>
      <c r="I27" s="1" t="str">
        <f t="shared" si="1"/>
        <v xml:space="preserve"> </v>
      </c>
      <c r="L27" s="2">
        <f>IF(入力一覧表!K42="男",1,2)</f>
        <v>2</v>
      </c>
      <c r="M27" s="2">
        <f>入力一覧表!J42</f>
        <v>0</v>
      </c>
      <c r="N27" s="2">
        <f>入力一覧表!K42</f>
        <v>0</v>
      </c>
      <c r="P27" s="2" t="s">
        <v>37</v>
      </c>
      <c r="R27" s="2">
        <f>入力一覧表!B42</f>
        <v>0</v>
      </c>
      <c r="S27" s="2">
        <f>入力一覧表!E42</f>
        <v>0</v>
      </c>
      <c r="T27" s="2">
        <v>0</v>
      </c>
      <c r="U27" s="2">
        <v>2</v>
      </c>
      <c r="V27" s="1">
        <f>入力一覧表!I42</f>
        <v>0</v>
      </c>
    </row>
    <row r="28" spans="1:22" x14ac:dyDescent="0.15">
      <c r="A28" s="11" t="str">
        <f>入力一覧表!C43</f>
        <v/>
      </c>
      <c r="B28" s="6">
        <f t="shared" si="0"/>
        <v>20000</v>
      </c>
      <c r="C28" s="6" t="e">
        <f>IF(V28="","",VLOOKUP(V28,所属!$B$2:$C$53,2,0))</f>
        <v>#N/A</v>
      </c>
      <c r="D28" s="2"/>
      <c r="F28" s="1">
        <f>入力一覧表!D43</f>
        <v>0</v>
      </c>
      <c r="G28" s="1" t="str">
        <f>入力一覧表!F43&amp;" "&amp;入力一覧表!G43</f>
        <v xml:space="preserve"> </v>
      </c>
      <c r="H28" s="1">
        <f>入力一覧表!H43</f>
        <v>0</v>
      </c>
      <c r="I28" s="1" t="str">
        <f t="shared" si="1"/>
        <v xml:space="preserve"> </v>
      </c>
      <c r="L28" s="2">
        <f>IF(入力一覧表!K43="男",1,2)</f>
        <v>2</v>
      </c>
      <c r="M28" s="2">
        <f>入力一覧表!J43</f>
        <v>0</v>
      </c>
      <c r="N28" s="2">
        <f>入力一覧表!K43</f>
        <v>0</v>
      </c>
      <c r="P28" s="2" t="s">
        <v>37</v>
      </c>
      <c r="R28" s="2">
        <f>入力一覧表!B43</f>
        <v>0</v>
      </c>
      <c r="S28" s="2">
        <f>入力一覧表!E43</f>
        <v>0</v>
      </c>
      <c r="T28" s="2">
        <v>0</v>
      </c>
      <c r="U28" s="2">
        <v>2</v>
      </c>
      <c r="V28" s="1">
        <f>入力一覧表!I43</f>
        <v>0</v>
      </c>
    </row>
    <row r="29" spans="1:22" x14ac:dyDescent="0.15">
      <c r="A29" s="11" t="str">
        <f>入力一覧表!C44</f>
        <v/>
      </c>
      <c r="B29" s="6">
        <f t="shared" si="0"/>
        <v>20000</v>
      </c>
      <c r="C29" s="6" t="e">
        <f>IF(V29="","",VLOOKUP(V29,所属!$B$2:$C$53,2,0))</f>
        <v>#N/A</v>
      </c>
      <c r="D29" s="2"/>
      <c r="F29" s="1">
        <f>入力一覧表!D44</f>
        <v>0</v>
      </c>
      <c r="G29" s="1" t="str">
        <f>入力一覧表!F44&amp;" "&amp;入力一覧表!G44</f>
        <v xml:space="preserve"> </v>
      </c>
      <c r="H29" s="1">
        <f>入力一覧表!H44</f>
        <v>0</v>
      </c>
      <c r="I29" s="1" t="str">
        <f t="shared" si="1"/>
        <v xml:space="preserve"> </v>
      </c>
      <c r="L29" s="2">
        <f>IF(入力一覧表!K44="男",1,2)</f>
        <v>2</v>
      </c>
      <c r="M29" s="2">
        <f>入力一覧表!J44</f>
        <v>0</v>
      </c>
      <c r="N29" s="2">
        <f>入力一覧表!K44</f>
        <v>0</v>
      </c>
      <c r="P29" s="2" t="s">
        <v>37</v>
      </c>
      <c r="R29" s="2">
        <f>入力一覧表!B44</f>
        <v>0</v>
      </c>
      <c r="S29" s="2">
        <f>入力一覧表!E44</f>
        <v>0</v>
      </c>
      <c r="T29" s="2">
        <v>0</v>
      </c>
      <c r="U29" s="2">
        <v>2</v>
      </c>
      <c r="V29" s="1">
        <f>入力一覧表!I44</f>
        <v>0</v>
      </c>
    </row>
    <row r="30" spans="1:22" x14ac:dyDescent="0.15">
      <c r="A30" s="11" t="str">
        <f>入力一覧表!C45</f>
        <v/>
      </c>
      <c r="B30" s="6">
        <f t="shared" si="0"/>
        <v>20000</v>
      </c>
      <c r="C30" s="6" t="e">
        <f>IF(V30="","",VLOOKUP(V30,所属!$B$2:$C$53,2,0))</f>
        <v>#N/A</v>
      </c>
      <c r="D30" s="2"/>
      <c r="F30" s="1">
        <f>入力一覧表!D45</f>
        <v>0</v>
      </c>
      <c r="G30" s="1" t="str">
        <f>入力一覧表!F45&amp;" "&amp;入力一覧表!G45</f>
        <v xml:space="preserve"> </v>
      </c>
      <c r="H30" s="1">
        <f>入力一覧表!H45</f>
        <v>0</v>
      </c>
      <c r="I30" s="1" t="str">
        <f t="shared" si="1"/>
        <v xml:space="preserve"> </v>
      </c>
      <c r="L30" s="2">
        <f>IF(入力一覧表!K45="男",1,2)</f>
        <v>2</v>
      </c>
      <c r="M30" s="2">
        <f>入力一覧表!J45</f>
        <v>0</v>
      </c>
      <c r="N30" s="2">
        <f>入力一覧表!K45</f>
        <v>0</v>
      </c>
      <c r="P30" s="2" t="s">
        <v>37</v>
      </c>
      <c r="R30" s="2">
        <f>入力一覧表!B45</f>
        <v>0</v>
      </c>
      <c r="S30" s="2">
        <f>入力一覧表!E45</f>
        <v>0</v>
      </c>
      <c r="T30" s="2">
        <v>0</v>
      </c>
      <c r="U30" s="2">
        <v>2</v>
      </c>
      <c r="V30" s="1">
        <f>入力一覧表!I45</f>
        <v>0</v>
      </c>
    </row>
    <row r="31" spans="1:22" x14ac:dyDescent="0.15">
      <c r="A31" s="11" t="str">
        <f>入力一覧表!C46</f>
        <v/>
      </c>
      <c r="B31" s="6">
        <f t="shared" si="0"/>
        <v>20000</v>
      </c>
      <c r="C31" s="6" t="e">
        <f>IF(V31="","",VLOOKUP(V31,所属!$B$2:$C$53,2,0))</f>
        <v>#N/A</v>
      </c>
      <c r="D31" s="2"/>
      <c r="F31" s="1">
        <f>入力一覧表!D46</f>
        <v>0</v>
      </c>
      <c r="G31" s="1" t="str">
        <f>入力一覧表!F46&amp;" "&amp;入力一覧表!G46</f>
        <v xml:space="preserve"> </v>
      </c>
      <c r="H31" s="1">
        <f>入力一覧表!H46</f>
        <v>0</v>
      </c>
      <c r="I31" s="1" t="str">
        <f t="shared" si="1"/>
        <v xml:space="preserve"> </v>
      </c>
      <c r="L31" s="2">
        <f>IF(入力一覧表!K46="男",1,2)</f>
        <v>2</v>
      </c>
      <c r="M31" s="2">
        <f>入力一覧表!J46</f>
        <v>0</v>
      </c>
      <c r="N31" s="2">
        <f>入力一覧表!K46</f>
        <v>0</v>
      </c>
      <c r="P31" s="2" t="s">
        <v>37</v>
      </c>
      <c r="R31" s="2">
        <f>入力一覧表!B46</f>
        <v>0</v>
      </c>
      <c r="S31" s="2">
        <f>入力一覧表!E46</f>
        <v>0</v>
      </c>
      <c r="T31" s="2">
        <v>0</v>
      </c>
      <c r="U31" s="2">
        <v>2</v>
      </c>
      <c r="V31" s="1">
        <f>入力一覧表!I46</f>
        <v>0</v>
      </c>
    </row>
    <row r="32" spans="1:22" x14ac:dyDescent="0.15">
      <c r="A32" s="11" t="str">
        <f>入力一覧表!C47</f>
        <v/>
      </c>
      <c r="B32" s="6">
        <f t="shared" si="0"/>
        <v>20000</v>
      </c>
      <c r="C32" s="6" t="e">
        <f>IF(V32="","",VLOOKUP(V32,所属!$B$2:$C$53,2,0))</f>
        <v>#N/A</v>
      </c>
      <c r="D32" s="2"/>
      <c r="F32" s="1">
        <f>入力一覧表!D47</f>
        <v>0</v>
      </c>
      <c r="G32" s="1" t="str">
        <f>入力一覧表!F47&amp;" "&amp;入力一覧表!G47</f>
        <v xml:space="preserve"> </v>
      </c>
      <c r="H32" s="1">
        <f>入力一覧表!H47</f>
        <v>0</v>
      </c>
      <c r="I32" s="1" t="str">
        <f t="shared" si="1"/>
        <v xml:space="preserve"> </v>
      </c>
      <c r="L32" s="2">
        <f>IF(入力一覧表!K47="男",1,2)</f>
        <v>2</v>
      </c>
      <c r="M32" s="2">
        <f>入力一覧表!J47</f>
        <v>0</v>
      </c>
      <c r="N32" s="2">
        <f>入力一覧表!K47</f>
        <v>0</v>
      </c>
      <c r="P32" s="2" t="s">
        <v>37</v>
      </c>
      <c r="R32" s="2">
        <f>入力一覧表!B47</f>
        <v>0</v>
      </c>
      <c r="S32" s="2">
        <f>入力一覧表!E47</f>
        <v>0</v>
      </c>
      <c r="T32" s="2">
        <v>0</v>
      </c>
      <c r="U32" s="2">
        <v>2</v>
      </c>
      <c r="V32" s="1">
        <f>入力一覧表!I47</f>
        <v>0</v>
      </c>
    </row>
    <row r="33" spans="1:22" x14ac:dyDescent="0.15">
      <c r="A33" s="11" t="str">
        <f>入力一覧表!C48</f>
        <v/>
      </c>
      <c r="B33" s="6">
        <f t="shared" si="0"/>
        <v>20000</v>
      </c>
      <c r="C33" s="6" t="e">
        <f>IF(V33="","",VLOOKUP(V33,所属!$B$2:$C$53,2,0))</f>
        <v>#N/A</v>
      </c>
      <c r="D33" s="2"/>
      <c r="F33" s="1">
        <f>入力一覧表!D48</f>
        <v>0</v>
      </c>
      <c r="G33" s="1" t="str">
        <f>入力一覧表!F48&amp;" "&amp;入力一覧表!G48</f>
        <v xml:space="preserve"> </v>
      </c>
      <c r="H33" s="1">
        <f>入力一覧表!H48</f>
        <v>0</v>
      </c>
      <c r="I33" s="1" t="str">
        <f t="shared" si="1"/>
        <v xml:space="preserve"> </v>
      </c>
      <c r="L33" s="2">
        <f>IF(入力一覧表!K48="男",1,2)</f>
        <v>2</v>
      </c>
      <c r="M33" s="2">
        <f>入力一覧表!J48</f>
        <v>0</v>
      </c>
      <c r="N33" s="2">
        <f>入力一覧表!K48</f>
        <v>0</v>
      </c>
      <c r="P33" s="2" t="s">
        <v>37</v>
      </c>
      <c r="R33" s="2">
        <f>入力一覧表!B48</f>
        <v>0</v>
      </c>
      <c r="S33" s="2">
        <f>入力一覧表!E48</f>
        <v>0</v>
      </c>
      <c r="T33" s="2">
        <v>0</v>
      </c>
      <c r="U33" s="2">
        <v>2</v>
      </c>
      <c r="V33" s="1">
        <f>入力一覧表!I48</f>
        <v>0</v>
      </c>
    </row>
    <row r="34" spans="1:22" x14ac:dyDescent="0.15">
      <c r="A34" s="11" t="str">
        <f>入力一覧表!C49</f>
        <v/>
      </c>
      <c r="B34" s="6">
        <f t="shared" si="0"/>
        <v>20000</v>
      </c>
      <c r="C34" s="6" t="e">
        <f>IF(V34="","",VLOOKUP(V34,所属!$B$2:$C$53,2,0))</f>
        <v>#N/A</v>
      </c>
      <c r="D34" s="2"/>
      <c r="F34" s="1">
        <f>入力一覧表!D49</f>
        <v>0</v>
      </c>
      <c r="G34" s="1" t="str">
        <f>入力一覧表!F49&amp;" "&amp;入力一覧表!G49</f>
        <v xml:space="preserve"> </v>
      </c>
      <c r="H34" s="1">
        <f>入力一覧表!H49</f>
        <v>0</v>
      </c>
      <c r="I34" s="1" t="str">
        <f t="shared" si="1"/>
        <v xml:space="preserve"> </v>
      </c>
      <c r="L34" s="2">
        <f>IF(入力一覧表!K49="男",1,2)</f>
        <v>2</v>
      </c>
      <c r="M34" s="2">
        <f>入力一覧表!J49</f>
        <v>0</v>
      </c>
      <c r="N34" s="2">
        <f>入力一覧表!K49</f>
        <v>0</v>
      </c>
      <c r="P34" s="2" t="s">
        <v>37</v>
      </c>
      <c r="R34" s="2">
        <f>入力一覧表!B49</f>
        <v>0</v>
      </c>
      <c r="S34" s="2">
        <f>入力一覧表!E49</f>
        <v>0</v>
      </c>
      <c r="T34" s="2">
        <v>0</v>
      </c>
      <c r="U34" s="2">
        <v>2</v>
      </c>
      <c r="V34" s="1">
        <f>入力一覧表!I49</f>
        <v>0</v>
      </c>
    </row>
    <row r="35" spans="1:22" x14ac:dyDescent="0.15">
      <c r="A35" s="11" t="str">
        <f>入力一覧表!C50</f>
        <v/>
      </c>
      <c r="B35" s="6">
        <f t="shared" si="0"/>
        <v>20000</v>
      </c>
      <c r="C35" s="6" t="e">
        <f>IF(V35="","",VLOOKUP(V35,所属!$B$2:$C$53,2,0))</f>
        <v>#N/A</v>
      </c>
      <c r="D35" s="2"/>
      <c r="F35" s="1">
        <f>入力一覧表!D50</f>
        <v>0</v>
      </c>
      <c r="G35" s="1" t="str">
        <f>入力一覧表!F50&amp;" "&amp;入力一覧表!G50</f>
        <v xml:space="preserve"> </v>
      </c>
      <c r="H35" s="1">
        <f>入力一覧表!H50</f>
        <v>0</v>
      </c>
      <c r="I35" s="1" t="str">
        <f t="shared" si="1"/>
        <v xml:space="preserve"> </v>
      </c>
      <c r="L35" s="2">
        <f>IF(入力一覧表!K50="男",1,2)</f>
        <v>2</v>
      </c>
      <c r="M35" s="2">
        <f>入力一覧表!J50</f>
        <v>0</v>
      </c>
      <c r="N35" s="2">
        <f>入力一覧表!K50</f>
        <v>0</v>
      </c>
      <c r="P35" s="2" t="s">
        <v>37</v>
      </c>
      <c r="R35" s="2">
        <f>入力一覧表!B50</f>
        <v>0</v>
      </c>
      <c r="S35" s="2">
        <f>入力一覧表!E50</f>
        <v>0</v>
      </c>
      <c r="T35" s="2">
        <v>0</v>
      </c>
      <c r="U35" s="2">
        <v>2</v>
      </c>
      <c r="V35" s="1">
        <f>入力一覧表!I50</f>
        <v>0</v>
      </c>
    </row>
    <row r="36" spans="1:22" x14ac:dyDescent="0.15">
      <c r="A36" s="11" t="str">
        <f>入力一覧表!C51</f>
        <v/>
      </c>
      <c r="B36" s="6">
        <f t="shared" si="0"/>
        <v>20000</v>
      </c>
      <c r="C36" s="6" t="e">
        <f>IF(V36="","",VLOOKUP(V36,所属!$B$2:$C$53,2,0))</f>
        <v>#N/A</v>
      </c>
      <c r="D36" s="2"/>
      <c r="F36" s="1">
        <f>入力一覧表!D51</f>
        <v>0</v>
      </c>
      <c r="G36" s="1" t="str">
        <f>入力一覧表!F51&amp;" "&amp;入力一覧表!G51</f>
        <v xml:space="preserve"> </v>
      </c>
      <c r="H36" s="1">
        <f>入力一覧表!H51</f>
        <v>0</v>
      </c>
      <c r="I36" s="1" t="str">
        <f t="shared" si="1"/>
        <v xml:space="preserve"> </v>
      </c>
      <c r="L36" s="2">
        <f>IF(入力一覧表!K51="男",1,2)</f>
        <v>2</v>
      </c>
      <c r="M36" s="2">
        <f>入力一覧表!J51</f>
        <v>0</v>
      </c>
      <c r="N36" s="2">
        <f>入力一覧表!K51</f>
        <v>0</v>
      </c>
      <c r="P36" s="2" t="s">
        <v>37</v>
      </c>
      <c r="R36" s="2">
        <f>入力一覧表!B51</f>
        <v>0</v>
      </c>
      <c r="S36" s="2">
        <f>入力一覧表!E51</f>
        <v>0</v>
      </c>
      <c r="T36" s="2">
        <v>0</v>
      </c>
      <c r="U36" s="2">
        <v>2</v>
      </c>
      <c r="V36" s="1">
        <f>入力一覧表!I51</f>
        <v>0</v>
      </c>
    </row>
    <row r="37" spans="1:22" x14ac:dyDescent="0.15">
      <c r="A37" s="11" t="str">
        <f>入力一覧表!C52</f>
        <v/>
      </c>
      <c r="B37" s="6">
        <f t="shared" si="0"/>
        <v>20000</v>
      </c>
      <c r="C37" s="6" t="e">
        <f>IF(V37="","",VLOOKUP(V37,所属!$B$2:$C$53,2,0))</f>
        <v>#N/A</v>
      </c>
      <c r="D37" s="2"/>
      <c r="F37" s="1">
        <f>入力一覧表!D52</f>
        <v>0</v>
      </c>
      <c r="G37" s="1" t="str">
        <f>入力一覧表!F52&amp;" "&amp;入力一覧表!G52</f>
        <v xml:space="preserve"> </v>
      </c>
      <c r="H37" s="1">
        <f>入力一覧表!H52</f>
        <v>0</v>
      </c>
      <c r="I37" s="1" t="str">
        <f t="shared" si="1"/>
        <v xml:space="preserve"> </v>
      </c>
      <c r="L37" s="2">
        <f>IF(入力一覧表!K52="男",1,2)</f>
        <v>2</v>
      </c>
      <c r="M37" s="2">
        <f>入力一覧表!J52</f>
        <v>0</v>
      </c>
      <c r="N37" s="2">
        <f>入力一覧表!K52</f>
        <v>0</v>
      </c>
      <c r="P37" s="2" t="s">
        <v>37</v>
      </c>
      <c r="R37" s="2">
        <f>入力一覧表!B52</f>
        <v>0</v>
      </c>
      <c r="S37" s="2">
        <f>入力一覧表!E52</f>
        <v>0</v>
      </c>
      <c r="T37" s="2">
        <v>0</v>
      </c>
      <c r="U37" s="2">
        <v>2</v>
      </c>
      <c r="V37" s="1">
        <f>入力一覧表!I52</f>
        <v>0</v>
      </c>
    </row>
    <row r="38" spans="1:22" x14ac:dyDescent="0.15">
      <c r="A38" s="11" t="str">
        <f>入力一覧表!C53</f>
        <v/>
      </c>
      <c r="B38" s="6">
        <f t="shared" si="0"/>
        <v>20000</v>
      </c>
      <c r="C38" s="6" t="e">
        <f>IF(V38="","",VLOOKUP(V38,所属!$B$2:$C$53,2,0))</f>
        <v>#N/A</v>
      </c>
      <c r="D38" s="2"/>
      <c r="F38" s="1">
        <f>入力一覧表!D53</f>
        <v>0</v>
      </c>
      <c r="G38" s="1" t="str">
        <f>入力一覧表!F53&amp;" "&amp;入力一覧表!G53</f>
        <v xml:space="preserve"> </v>
      </c>
      <c r="H38" s="1">
        <f>入力一覧表!H53</f>
        <v>0</v>
      </c>
      <c r="I38" s="1" t="str">
        <f t="shared" si="1"/>
        <v xml:space="preserve"> </v>
      </c>
      <c r="L38" s="2">
        <f>IF(入力一覧表!K53="男",1,2)</f>
        <v>2</v>
      </c>
      <c r="M38" s="2">
        <f>入力一覧表!J53</f>
        <v>0</v>
      </c>
      <c r="N38" s="2">
        <f>入力一覧表!K53</f>
        <v>0</v>
      </c>
      <c r="P38" s="2" t="s">
        <v>37</v>
      </c>
      <c r="R38" s="2">
        <f>入力一覧表!B53</f>
        <v>0</v>
      </c>
      <c r="S38" s="2">
        <f>入力一覧表!E53</f>
        <v>0</v>
      </c>
      <c r="T38" s="2">
        <v>0</v>
      </c>
      <c r="U38" s="2">
        <v>2</v>
      </c>
      <c r="V38" s="1">
        <f>入力一覧表!I53</f>
        <v>0</v>
      </c>
    </row>
    <row r="39" spans="1:22" x14ac:dyDescent="0.15">
      <c r="A39" s="11" t="str">
        <f>入力一覧表!C54</f>
        <v/>
      </c>
      <c r="B39" s="6">
        <f t="shared" si="0"/>
        <v>20000</v>
      </c>
      <c r="C39" s="6" t="e">
        <f>IF(V39="","",VLOOKUP(V39,所属!$B$2:$C$53,2,0))</f>
        <v>#N/A</v>
      </c>
      <c r="D39" s="2"/>
      <c r="F39" s="1">
        <f>入力一覧表!D54</f>
        <v>0</v>
      </c>
      <c r="G39" s="1" t="str">
        <f>入力一覧表!F54&amp;" "&amp;入力一覧表!G54</f>
        <v xml:space="preserve"> </v>
      </c>
      <c r="H39" s="1">
        <f>入力一覧表!H54</f>
        <v>0</v>
      </c>
      <c r="I39" s="1" t="str">
        <f t="shared" si="1"/>
        <v xml:space="preserve"> </v>
      </c>
      <c r="L39" s="2">
        <f>IF(入力一覧表!K54="男",1,2)</f>
        <v>2</v>
      </c>
      <c r="M39" s="2">
        <f>入力一覧表!J54</f>
        <v>0</v>
      </c>
      <c r="N39" s="2">
        <f>入力一覧表!K54</f>
        <v>0</v>
      </c>
      <c r="P39" s="2" t="s">
        <v>37</v>
      </c>
      <c r="R39" s="2">
        <f>入力一覧表!B54</f>
        <v>0</v>
      </c>
      <c r="S39" s="2">
        <f>入力一覧表!E54</f>
        <v>0</v>
      </c>
      <c r="T39" s="2">
        <v>0</v>
      </c>
      <c r="U39" s="2">
        <v>2</v>
      </c>
      <c r="V39" s="1">
        <f>入力一覧表!I54</f>
        <v>0</v>
      </c>
    </row>
    <row r="40" spans="1:22" x14ac:dyDescent="0.15">
      <c r="A40" s="11" t="str">
        <f>入力一覧表!C55</f>
        <v/>
      </c>
      <c r="B40" s="6">
        <f t="shared" si="0"/>
        <v>20000</v>
      </c>
      <c r="C40" s="6" t="e">
        <f>IF(V40="","",VLOOKUP(V40,所属!$B$2:$C$53,2,0))</f>
        <v>#N/A</v>
      </c>
      <c r="D40" s="2"/>
      <c r="F40" s="1">
        <f>入力一覧表!D55</f>
        <v>0</v>
      </c>
      <c r="G40" s="1" t="str">
        <f>入力一覧表!F55&amp;" "&amp;入力一覧表!G55</f>
        <v xml:space="preserve"> </v>
      </c>
      <c r="H40" s="1">
        <f>入力一覧表!H55</f>
        <v>0</v>
      </c>
      <c r="I40" s="1" t="str">
        <f t="shared" si="1"/>
        <v xml:space="preserve"> </v>
      </c>
      <c r="L40" s="2">
        <f>IF(入力一覧表!K55="男",1,2)</f>
        <v>2</v>
      </c>
      <c r="M40" s="2">
        <f>入力一覧表!J55</f>
        <v>0</v>
      </c>
      <c r="N40" s="2">
        <f>入力一覧表!K55</f>
        <v>0</v>
      </c>
      <c r="P40" s="2" t="s">
        <v>37</v>
      </c>
      <c r="R40" s="2">
        <f>入力一覧表!B55</f>
        <v>0</v>
      </c>
      <c r="S40" s="2">
        <f>入力一覧表!E55</f>
        <v>0</v>
      </c>
      <c r="T40" s="2">
        <v>0</v>
      </c>
      <c r="U40" s="2">
        <v>2</v>
      </c>
      <c r="V40" s="1">
        <f>入力一覧表!I55</f>
        <v>0</v>
      </c>
    </row>
    <row r="41" spans="1:22" x14ac:dyDescent="0.15">
      <c r="A41" s="11" t="str">
        <f>入力一覧表!C56</f>
        <v/>
      </c>
      <c r="B41" s="6">
        <f t="shared" si="0"/>
        <v>20000</v>
      </c>
      <c r="C41" s="6" t="e">
        <f>IF(V41="","",VLOOKUP(V41,所属!$B$2:$C$53,2,0))</f>
        <v>#N/A</v>
      </c>
      <c r="D41" s="2"/>
      <c r="F41" s="1">
        <f>入力一覧表!D56</f>
        <v>0</v>
      </c>
      <c r="G41" s="1" t="str">
        <f>入力一覧表!F56&amp;" "&amp;入力一覧表!G56</f>
        <v xml:space="preserve"> </v>
      </c>
      <c r="H41" s="1">
        <f>入力一覧表!H56</f>
        <v>0</v>
      </c>
      <c r="I41" s="1" t="str">
        <f t="shared" si="1"/>
        <v xml:space="preserve"> </v>
      </c>
      <c r="L41" s="2">
        <f>IF(入力一覧表!K56="男",1,2)</f>
        <v>2</v>
      </c>
      <c r="M41" s="2">
        <f>入力一覧表!J56</f>
        <v>0</v>
      </c>
      <c r="N41" s="2">
        <f>入力一覧表!K56</f>
        <v>0</v>
      </c>
      <c r="P41" s="2" t="s">
        <v>37</v>
      </c>
      <c r="R41" s="2">
        <f>入力一覧表!B56</f>
        <v>0</v>
      </c>
      <c r="S41" s="2">
        <f>入力一覧表!E56</f>
        <v>0</v>
      </c>
      <c r="T41" s="2">
        <v>0</v>
      </c>
      <c r="U41" s="2">
        <v>2</v>
      </c>
      <c r="V41" s="1">
        <f>入力一覧表!I56</f>
        <v>0</v>
      </c>
    </row>
    <row r="42" spans="1:22" x14ac:dyDescent="0.15">
      <c r="A42" s="11" t="str">
        <f>入力一覧表!C57</f>
        <v/>
      </c>
      <c r="B42" s="6">
        <f t="shared" si="0"/>
        <v>20000</v>
      </c>
      <c r="C42" s="6" t="e">
        <f>IF(V42="","",VLOOKUP(V42,所属!$B$2:$C$53,2,0))</f>
        <v>#N/A</v>
      </c>
      <c r="D42" s="2"/>
      <c r="F42" s="1">
        <f>入力一覧表!D57</f>
        <v>0</v>
      </c>
      <c r="G42" s="1" t="str">
        <f>入力一覧表!F57&amp;" "&amp;入力一覧表!G57</f>
        <v xml:space="preserve"> </v>
      </c>
      <c r="H42" s="1">
        <f>入力一覧表!H57</f>
        <v>0</v>
      </c>
      <c r="I42" s="1" t="str">
        <f t="shared" si="1"/>
        <v xml:space="preserve"> </v>
      </c>
      <c r="L42" s="2">
        <f>IF(入力一覧表!K57="男",1,2)</f>
        <v>2</v>
      </c>
      <c r="M42" s="2">
        <f>入力一覧表!J57</f>
        <v>0</v>
      </c>
      <c r="N42" s="2">
        <f>入力一覧表!K57</f>
        <v>0</v>
      </c>
      <c r="P42" s="2" t="s">
        <v>37</v>
      </c>
      <c r="R42" s="2">
        <f>入力一覧表!B57</f>
        <v>0</v>
      </c>
      <c r="S42" s="2">
        <f>入力一覧表!E57</f>
        <v>0</v>
      </c>
      <c r="T42" s="2">
        <v>0</v>
      </c>
      <c r="U42" s="2">
        <v>2</v>
      </c>
      <c r="V42" s="1">
        <f>入力一覧表!I57</f>
        <v>0</v>
      </c>
    </row>
    <row r="43" spans="1:22" x14ac:dyDescent="0.15">
      <c r="A43" s="11" t="str">
        <f>入力一覧表!C58</f>
        <v/>
      </c>
      <c r="B43" s="6">
        <f t="shared" si="0"/>
        <v>20000</v>
      </c>
      <c r="C43" s="6" t="e">
        <f>IF(V43="","",VLOOKUP(V43,所属!$B$2:$C$53,2,0))</f>
        <v>#N/A</v>
      </c>
      <c r="D43" s="2"/>
      <c r="F43" s="1">
        <f>入力一覧表!D58</f>
        <v>0</v>
      </c>
      <c r="G43" s="1" t="str">
        <f>入力一覧表!F58&amp;" "&amp;入力一覧表!G58</f>
        <v xml:space="preserve"> </v>
      </c>
      <c r="H43" s="1">
        <f>入力一覧表!H58</f>
        <v>0</v>
      </c>
      <c r="I43" s="1" t="str">
        <f t="shared" si="1"/>
        <v xml:space="preserve"> </v>
      </c>
      <c r="L43" s="2">
        <f>IF(入力一覧表!K58="男",1,2)</f>
        <v>2</v>
      </c>
      <c r="M43" s="2">
        <f>入力一覧表!J58</f>
        <v>0</v>
      </c>
      <c r="N43" s="2">
        <f>入力一覧表!K58</f>
        <v>0</v>
      </c>
      <c r="P43" s="2" t="s">
        <v>37</v>
      </c>
      <c r="R43" s="2">
        <f>入力一覧表!B58</f>
        <v>0</v>
      </c>
      <c r="S43" s="2">
        <f>入力一覧表!E58</f>
        <v>0</v>
      </c>
      <c r="T43" s="2">
        <v>0</v>
      </c>
      <c r="U43" s="2">
        <v>2</v>
      </c>
      <c r="V43" s="1">
        <f>入力一覧表!I58</f>
        <v>0</v>
      </c>
    </row>
    <row r="44" spans="1:22" x14ac:dyDescent="0.15">
      <c r="A44" s="11" t="str">
        <f>入力一覧表!C59</f>
        <v/>
      </c>
      <c r="B44" s="6">
        <f t="shared" si="0"/>
        <v>20000</v>
      </c>
      <c r="C44" s="6" t="e">
        <f>IF(V44="","",VLOOKUP(V44,所属!$B$2:$C$53,2,0))</f>
        <v>#N/A</v>
      </c>
      <c r="D44" s="2"/>
      <c r="F44" s="1">
        <f>入力一覧表!D59</f>
        <v>0</v>
      </c>
      <c r="G44" s="1" t="str">
        <f>入力一覧表!F59&amp;" "&amp;入力一覧表!G59</f>
        <v xml:space="preserve"> </v>
      </c>
      <c r="H44" s="1">
        <f>入力一覧表!H59</f>
        <v>0</v>
      </c>
      <c r="I44" s="1" t="str">
        <f t="shared" si="1"/>
        <v xml:space="preserve"> </v>
      </c>
      <c r="L44" s="2">
        <f>IF(入力一覧表!K59="男",1,2)</f>
        <v>2</v>
      </c>
      <c r="M44" s="2">
        <f>入力一覧表!J59</f>
        <v>0</v>
      </c>
      <c r="N44" s="2">
        <f>入力一覧表!K59</f>
        <v>0</v>
      </c>
      <c r="P44" s="2" t="s">
        <v>37</v>
      </c>
      <c r="R44" s="2">
        <f>入力一覧表!B59</f>
        <v>0</v>
      </c>
      <c r="S44" s="2">
        <f>入力一覧表!E59</f>
        <v>0</v>
      </c>
      <c r="T44" s="2">
        <v>0</v>
      </c>
      <c r="U44" s="2">
        <v>2</v>
      </c>
      <c r="V44" s="1">
        <f>入力一覧表!I59</f>
        <v>0</v>
      </c>
    </row>
    <row r="45" spans="1:22" x14ac:dyDescent="0.15">
      <c r="A45" s="11" t="str">
        <f>入力一覧表!C60</f>
        <v/>
      </c>
      <c r="B45" s="6">
        <f t="shared" si="0"/>
        <v>20000</v>
      </c>
      <c r="C45" s="6" t="e">
        <f>IF(V45="","",VLOOKUP(V45,所属!$B$2:$C$53,2,0))</f>
        <v>#N/A</v>
      </c>
      <c r="D45" s="2"/>
      <c r="F45" s="1">
        <f>入力一覧表!D60</f>
        <v>0</v>
      </c>
      <c r="G45" s="1" t="str">
        <f>入力一覧表!F60&amp;" "&amp;入力一覧表!G60</f>
        <v xml:space="preserve"> </v>
      </c>
      <c r="H45" s="1">
        <f>入力一覧表!H60</f>
        <v>0</v>
      </c>
      <c r="I45" s="1" t="str">
        <f t="shared" si="1"/>
        <v xml:space="preserve"> </v>
      </c>
      <c r="L45" s="2">
        <f>IF(入力一覧表!K60="男",1,2)</f>
        <v>2</v>
      </c>
      <c r="M45" s="2">
        <f>入力一覧表!J60</f>
        <v>0</v>
      </c>
      <c r="N45" s="2">
        <f>入力一覧表!K60</f>
        <v>0</v>
      </c>
      <c r="P45" s="2" t="s">
        <v>37</v>
      </c>
      <c r="R45" s="2">
        <f>入力一覧表!B60</f>
        <v>0</v>
      </c>
      <c r="S45" s="2">
        <f>入力一覧表!E60</f>
        <v>0</v>
      </c>
      <c r="T45" s="2">
        <v>0</v>
      </c>
      <c r="U45" s="2">
        <v>2</v>
      </c>
      <c r="V45" s="1">
        <f>入力一覧表!I60</f>
        <v>0</v>
      </c>
    </row>
    <row r="46" spans="1:22" x14ac:dyDescent="0.15">
      <c r="A46" s="11" t="str">
        <f>入力一覧表!C61</f>
        <v/>
      </c>
      <c r="B46" s="6">
        <f t="shared" si="0"/>
        <v>20000</v>
      </c>
      <c r="C46" s="6" t="e">
        <f>IF(V46="","",VLOOKUP(V46,所属!$B$2:$C$53,2,0))</f>
        <v>#N/A</v>
      </c>
      <c r="D46" s="2"/>
      <c r="F46" s="1">
        <f>入力一覧表!D61</f>
        <v>0</v>
      </c>
      <c r="G46" s="1" t="str">
        <f>入力一覧表!F61&amp;" "&amp;入力一覧表!G61</f>
        <v xml:space="preserve"> </v>
      </c>
      <c r="H46" s="1">
        <f>入力一覧表!H61</f>
        <v>0</v>
      </c>
      <c r="I46" s="1" t="str">
        <f t="shared" si="1"/>
        <v xml:space="preserve"> </v>
      </c>
      <c r="L46" s="2">
        <f>IF(入力一覧表!K61="男",1,2)</f>
        <v>2</v>
      </c>
      <c r="M46" s="2">
        <f>入力一覧表!J61</f>
        <v>0</v>
      </c>
      <c r="N46" s="2">
        <f>入力一覧表!K61</f>
        <v>0</v>
      </c>
      <c r="P46" s="2" t="s">
        <v>37</v>
      </c>
      <c r="R46" s="2">
        <f>入力一覧表!B61</f>
        <v>0</v>
      </c>
      <c r="S46" s="2">
        <f>入力一覧表!E61</f>
        <v>0</v>
      </c>
      <c r="T46" s="2">
        <v>0</v>
      </c>
      <c r="U46" s="2">
        <v>2</v>
      </c>
      <c r="V46" s="1">
        <f>入力一覧表!I61</f>
        <v>0</v>
      </c>
    </row>
    <row r="47" spans="1:22" x14ac:dyDescent="0.15">
      <c r="A47" s="11" t="str">
        <f>入力一覧表!C62</f>
        <v/>
      </c>
      <c r="B47" s="6">
        <f t="shared" si="0"/>
        <v>20000</v>
      </c>
      <c r="C47" s="6" t="e">
        <f>IF(V47="","",VLOOKUP(V47,所属!$B$2:$C$53,2,0))</f>
        <v>#N/A</v>
      </c>
      <c r="D47" s="2"/>
      <c r="F47" s="1">
        <f>入力一覧表!D62</f>
        <v>0</v>
      </c>
      <c r="G47" s="1" t="str">
        <f>入力一覧表!F62&amp;" "&amp;入力一覧表!G62</f>
        <v xml:space="preserve"> </v>
      </c>
      <c r="H47" s="1">
        <f>入力一覧表!H62</f>
        <v>0</v>
      </c>
      <c r="I47" s="1" t="str">
        <f t="shared" si="1"/>
        <v xml:space="preserve"> </v>
      </c>
      <c r="L47" s="2">
        <f>IF(入力一覧表!K62="男",1,2)</f>
        <v>2</v>
      </c>
      <c r="M47" s="2">
        <f>入力一覧表!J62</f>
        <v>0</v>
      </c>
      <c r="N47" s="2">
        <f>入力一覧表!K62</f>
        <v>0</v>
      </c>
      <c r="P47" s="2" t="s">
        <v>37</v>
      </c>
      <c r="R47" s="2">
        <f>入力一覧表!B62</f>
        <v>0</v>
      </c>
      <c r="S47" s="2">
        <f>入力一覧表!E62</f>
        <v>0</v>
      </c>
      <c r="T47" s="2">
        <v>0</v>
      </c>
      <c r="U47" s="2">
        <v>2</v>
      </c>
      <c r="V47" s="1">
        <f>入力一覧表!I62</f>
        <v>0</v>
      </c>
    </row>
    <row r="48" spans="1:22" x14ac:dyDescent="0.15">
      <c r="A48" s="11" t="str">
        <f>入力一覧表!C63</f>
        <v/>
      </c>
      <c r="B48" s="6">
        <f t="shared" si="0"/>
        <v>20000</v>
      </c>
      <c r="C48" s="6" t="e">
        <f>IF(V48="","",VLOOKUP(V48,所属!$B$2:$C$53,2,0))</f>
        <v>#N/A</v>
      </c>
      <c r="D48" s="2"/>
      <c r="F48" s="1">
        <f>入力一覧表!D63</f>
        <v>0</v>
      </c>
      <c r="G48" s="1" t="str">
        <f>入力一覧表!F63&amp;" "&amp;入力一覧表!G63</f>
        <v xml:space="preserve"> </v>
      </c>
      <c r="H48" s="1">
        <f>入力一覧表!H63</f>
        <v>0</v>
      </c>
      <c r="I48" s="1" t="str">
        <f t="shared" si="1"/>
        <v xml:space="preserve"> </v>
      </c>
      <c r="L48" s="2">
        <f>IF(入力一覧表!K63="男",1,2)</f>
        <v>2</v>
      </c>
      <c r="M48" s="2">
        <f>入力一覧表!J63</f>
        <v>0</v>
      </c>
      <c r="N48" s="2">
        <f>入力一覧表!K63</f>
        <v>0</v>
      </c>
      <c r="P48" s="2" t="s">
        <v>37</v>
      </c>
      <c r="R48" s="2">
        <f>入力一覧表!B63</f>
        <v>0</v>
      </c>
      <c r="S48" s="2">
        <f>入力一覧表!E63</f>
        <v>0</v>
      </c>
      <c r="T48" s="2">
        <v>0</v>
      </c>
      <c r="U48" s="2">
        <v>2</v>
      </c>
      <c r="V48" s="1">
        <f>入力一覧表!I63</f>
        <v>0</v>
      </c>
    </row>
    <row r="49" spans="1:22" x14ac:dyDescent="0.15">
      <c r="A49" s="11" t="str">
        <f>入力一覧表!C64</f>
        <v/>
      </c>
      <c r="B49" s="6">
        <f t="shared" si="0"/>
        <v>20000</v>
      </c>
      <c r="C49" s="6" t="e">
        <f>IF(V49="","",VLOOKUP(V49,所属!$B$2:$C$53,2,0))</f>
        <v>#N/A</v>
      </c>
      <c r="D49" s="2"/>
      <c r="F49" s="1">
        <f>入力一覧表!D64</f>
        <v>0</v>
      </c>
      <c r="G49" s="1" t="str">
        <f>入力一覧表!F64&amp;" "&amp;入力一覧表!G64</f>
        <v xml:space="preserve"> </v>
      </c>
      <c r="H49" s="1">
        <f>入力一覧表!H64</f>
        <v>0</v>
      </c>
      <c r="I49" s="1" t="str">
        <f t="shared" si="1"/>
        <v xml:space="preserve"> </v>
      </c>
      <c r="L49" s="2">
        <f>IF(入力一覧表!K64="男",1,2)</f>
        <v>2</v>
      </c>
      <c r="M49" s="2">
        <f>入力一覧表!J64</f>
        <v>0</v>
      </c>
      <c r="N49" s="2">
        <f>入力一覧表!K64</f>
        <v>0</v>
      </c>
      <c r="P49" s="2" t="s">
        <v>37</v>
      </c>
      <c r="R49" s="2">
        <f>入力一覧表!B64</f>
        <v>0</v>
      </c>
      <c r="S49" s="2">
        <f>入力一覧表!E64</f>
        <v>0</v>
      </c>
      <c r="T49" s="2">
        <v>0</v>
      </c>
      <c r="U49" s="2">
        <v>2</v>
      </c>
      <c r="V49" s="1">
        <f>入力一覧表!I64</f>
        <v>0</v>
      </c>
    </row>
    <row r="50" spans="1:22" x14ac:dyDescent="0.15">
      <c r="A50" s="11" t="str">
        <f>入力一覧表!C65</f>
        <v/>
      </c>
      <c r="B50" s="6">
        <f t="shared" si="0"/>
        <v>20000</v>
      </c>
      <c r="C50" s="6" t="e">
        <f>IF(V50="","",VLOOKUP(V50,所属!$B$2:$C$53,2,0))</f>
        <v>#N/A</v>
      </c>
      <c r="D50" s="2"/>
      <c r="F50" s="1">
        <f>入力一覧表!D65</f>
        <v>0</v>
      </c>
      <c r="G50" s="1" t="str">
        <f>入力一覧表!F65&amp;" "&amp;入力一覧表!G65</f>
        <v xml:space="preserve"> </v>
      </c>
      <c r="H50" s="1">
        <f>入力一覧表!H65</f>
        <v>0</v>
      </c>
      <c r="I50" s="1" t="str">
        <f t="shared" si="1"/>
        <v xml:space="preserve"> </v>
      </c>
      <c r="L50" s="2">
        <f>IF(入力一覧表!K65="男",1,2)</f>
        <v>2</v>
      </c>
      <c r="M50" s="2">
        <f>入力一覧表!J65</f>
        <v>0</v>
      </c>
      <c r="N50" s="2">
        <f>入力一覧表!K65</f>
        <v>0</v>
      </c>
      <c r="P50" s="2" t="s">
        <v>37</v>
      </c>
      <c r="R50" s="2">
        <f>入力一覧表!B65</f>
        <v>0</v>
      </c>
      <c r="S50" s="2">
        <f>入力一覧表!E65</f>
        <v>0</v>
      </c>
      <c r="T50" s="2">
        <v>0</v>
      </c>
      <c r="U50" s="2">
        <v>2</v>
      </c>
      <c r="V50" s="1">
        <f>入力一覧表!I65</f>
        <v>0</v>
      </c>
    </row>
    <row r="51" spans="1:22" x14ac:dyDescent="0.15">
      <c r="A51" s="11" t="str">
        <f>入力一覧表!C66</f>
        <v/>
      </c>
      <c r="B51" s="6">
        <f t="shared" si="0"/>
        <v>20000</v>
      </c>
      <c r="C51" s="6" t="e">
        <f>IF(V51="","",VLOOKUP(V51,所属!$B$2:$C$53,2,0))</f>
        <v>#N/A</v>
      </c>
      <c r="D51" s="2"/>
      <c r="F51" s="1">
        <f>入力一覧表!D66</f>
        <v>0</v>
      </c>
      <c r="G51" s="1" t="str">
        <f>入力一覧表!F66&amp;" "&amp;入力一覧表!G66</f>
        <v xml:space="preserve"> </v>
      </c>
      <c r="H51" s="1">
        <f>入力一覧表!H66</f>
        <v>0</v>
      </c>
      <c r="I51" s="1" t="str">
        <f t="shared" si="1"/>
        <v xml:space="preserve"> </v>
      </c>
      <c r="L51" s="2">
        <f>IF(入力一覧表!K66="男",1,2)</f>
        <v>2</v>
      </c>
      <c r="M51" s="2">
        <f>入力一覧表!J66</f>
        <v>0</v>
      </c>
      <c r="N51" s="2">
        <f>入力一覧表!K66</f>
        <v>0</v>
      </c>
      <c r="P51" s="2" t="s">
        <v>37</v>
      </c>
      <c r="R51" s="2">
        <f>入力一覧表!B66</f>
        <v>0</v>
      </c>
      <c r="S51" s="2">
        <f>入力一覧表!E66</f>
        <v>0</v>
      </c>
      <c r="T51" s="2">
        <v>0</v>
      </c>
      <c r="U51" s="2">
        <v>2</v>
      </c>
      <c r="V51" s="1">
        <f>入力一覧表!I66</f>
        <v>0</v>
      </c>
    </row>
    <row r="52" spans="1:22" x14ac:dyDescent="0.15">
      <c r="A52" s="11" t="str">
        <f>入力一覧表!C67</f>
        <v/>
      </c>
      <c r="B52" s="6">
        <f t="shared" si="0"/>
        <v>20000</v>
      </c>
      <c r="C52" s="6" t="e">
        <f>IF(V52="","",VLOOKUP(V52,所属!$B$2:$C$53,2,0))</f>
        <v>#N/A</v>
      </c>
      <c r="D52" s="2"/>
      <c r="F52" s="1">
        <f>入力一覧表!D67</f>
        <v>0</v>
      </c>
      <c r="G52" s="1" t="str">
        <f>入力一覧表!F67&amp;" "&amp;入力一覧表!G67</f>
        <v xml:space="preserve"> </v>
      </c>
      <c r="H52" s="1">
        <f>入力一覧表!H67</f>
        <v>0</v>
      </c>
      <c r="I52" s="1" t="str">
        <f t="shared" si="1"/>
        <v xml:space="preserve"> </v>
      </c>
      <c r="L52" s="2">
        <f>IF(入力一覧表!K67="男",1,2)</f>
        <v>2</v>
      </c>
      <c r="M52" s="2">
        <f>入力一覧表!J67</f>
        <v>0</v>
      </c>
      <c r="N52" s="2">
        <f>入力一覧表!K67</f>
        <v>0</v>
      </c>
      <c r="P52" s="2" t="s">
        <v>37</v>
      </c>
      <c r="R52" s="2">
        <f>入力一覧表!B67</f>
        <v>0</v>
      </c>
      <c r="S52" s="2">
        <f>入力一覧表!E67</f>
        <v>0</v>
      </c>
      <c r="T52" s="2">
        <v>0</v>
      </c>
      <c r="U52" s="2">
        <v>2</v>
      </c>
      <c r="V52" s="1">
        <f>入力一覧表!I67</f>
        <v>0</v>
      </c>
    </row>
    <row r="53" spans="1:22" x14ac:dyDescent="0.15">
      <c r="A53" s="11" t="str">
        <f>入力一覧表!C68</f>
        <v/>
      </c>
      <c r="B53" s="6">
        <f t="shared" si="0"/>
        <v>20000</v>
      </c>
      <c r="C53" s="6" t="e">
        <f>IF(V53="","",VLOOKUP(V53,所属!$B$2:$C$53,2,0))</f>
        <v>#N/A</v>
      </c>
      <c r="D53" s="2"/>
      <c r="F53" s="1">
        <f>入力一覧表!D68</f>
        <v>0</v>
      </c>
      <c r="G53" s="1" t="str">
        <f>入力一覧表!F68&amp;" "&amp;入力一覧表!G68</f>
        <v xml:space="preserve"> </v>
      </c>
      <c r="H53" s="1">
        <f>入力一覧表!H68</f>
        <v>0</v>
      </c>
      <c r="I53" s="1" t="str">
        <f t="shared" si="1"/>
        <v xml:space="preserve"> </v>
      </c>
      <c r="L53" s="2">
        <f>IF(入力一覧表!K68="男",1,2)</f>
        <v>2</v>
      </c>
      <c r="M53" s="2">
        <f>入力一覧表!J68</f>
        <v>0</v>
      </c>
      <c r="N53" s="2">
        <f>入力一覧表!K68</f>
        <v>0</v>
      </c>
      <c r="P53" s="2" t="s">
        <v>37</v>
      </c>
      <c r="R53" s="2">
        <f>入力一覧表!B68</f>
        <v>0</v>
      </c>
      <c r="S53" s="2">
        <f>入力一覧表!E68</f>
        <v>0</v>
      </c>
      <c r="T53" s="2">
        <v>0</v>
      </c>
      <c r="U53" s="2">
        <v>2</v>
      </c>
      <c r="V53" s="1">
        <f>入力一覧表!I68</f>
        <v>0</v>
      </c>
    </row>
    <row r="54" spans="1:22" x14ac:dyDescent="0.15">
      <c r="A54" s="11" t="str">
        <f>入力一覧表!C69</f>
        <v/>
      </c>
      <c r="B54" s="6">
        <f t="shared" si="0"/>
        <v>20000</v>
      </c>
      <c r="C54" s="6" t="e">
        <f>IF(V54="","",VLOOKUP(V54,所属!$B$2:$C$53,2,0))</f>
        <v>#N/A</v>
      </c>
      <c r="D54" s="2"/>
      <c r="F54" s="1">
        <f>入力一覧表!D69</f>
        <v>0</v>
      </c>
      <c r="G54" s="1" t="str">
        <f>入力一覧表!F69&amp;" "&amp;入力一覧表!G69</f>
        <v xml:space="preserve"> </v>
      </c>
      <c r="H54" s="1">
        <f>入力一覧表!H69</f>
        <v>0</v>
      </c>
      <c r="I54" s="1" t="str">
        <f t="shared" si="1"/>
        <v xml:space="preserve"> </v>
      </c>
      <c r="L54" s="2">
        <f>IF(入力一覧表!K69="男",1,2)</f>
        <v>2</v>
      </c>
      <c r="M54" s="2">
        <f>入力一覧表!J69</f>
        <v>0</v>
      </c>
      <c r="N54" s="2">
        <f>入力一覧表!K69</f>
        <v>0</v>
      </c>
      <c r="P54" s="2" t="s">
        <v>37</v>
      </c>
      <c r="R54" s="2">
        <f>入力一覧表!B69</f>
        <v>0</v>
      </c>
      <c r="S54" s="2">
        <f>入力一覧表!E69</f>
        <v>0</v>
      </c>
      <c r="T54" s="2">
        <v>0</v>
      </c>
      <c r="U54" s="2">
        <v>2</v>
      </c>
      <c r="V54" s="1">
        <f>入力一覧表!I69</f>
        <v>0</v>
      </c>
    </row>
    <row r="55" spans="1:22" x14ac:dyDescent="0.15">
      <c r="A55" s="11" t="str">
        <f>入力一覧表!C70</f>
        <v/>
      </c>
      <c r="B55" s="6">
        <f t="shared" si="0"/>
        <v>20000</v>
      </c>
      <c r="C55" s="6" t="e">
        <f>IF(V55="","",VLOOKUP(V55,所属!$B$2:$C$53,2,0))</f>
        <v>#N/A</v>
      </c>
      <c r="D55" s="2"/>
      <c r="F55" s="1">
        <f>入力一覧表!D70</f>
        <v>0</v>
      </c>
      <c r="G55" s="1" t="str">
        <f>入力一覧表!F70&amp;" "&amp;入力一覧表!G70</f>
        <v xml:space="preserve"> </v>
      </c>
      <c r="H55" s="1">
        <f>入力一覧表!H70</f>
        <v>0</v>
      </c>
      <c r="I55" s="1" t="str">
        <f t="shared" si="1"/>
        <v xml:space="preserve"> </v>
      </c>
      <c r="L55" s="2">
        <f>IF(入力一覧表!K70="男",1,2)</f>
        <v>2</v>
      </c>
      <c r="M55" s="2">
        <f>入力一覧表!J70</f>
        <v>0</v>
      </c>
      <c r="N55" s="2">
        <f>入力一覧表!K70</f>
        <v>0</v>
      </c>
      <c r="P55" s="2" t="s">
        <v>37</v>
      </c>
      <c r="R55" s="2">
        <f>入力一覧表!B70</f>
        <v>0</v>
      </c>
      <c r="S55" s="2">
        <f>入力一覧表!E70</f>
        <v>0</v>
      </c>
      <c r="T55" s="2">
        <v>0</v>
      </c>
      <c r="U55" s="2">
        <v>2</v>
      </c>
      <c r="V55" s="1">
        <f>入力一覧表!I70</f>
        <v>0</v>
      </c>
    </row>
    <row r="56" spans="1:22" x14ac:dyDescent="0.15">
      <c r="A56" s="11" t="str">
        <f>入力一覧表!C71</f>
        <v/>
      </c>
      <c r="B56" s="6">
        <f t="shared" si="0"/>
        <v>20000</v>
      </c>
      <c r="C56" s="6" t="e">
        <f>IF(V56="","",VLOOKUP(V56,所属!$B$2:$C$53,2,0))</f>
        <v>#N/A</v>
      </c>
      <c r="D56" s="2"/>
      <c r="F56" s="1">
        <f>入力一覧表!D71</f>
        <v>0</v>
      </c>
      <c r="G56" s="1" t="str">
        <f>入力一覧表!F71&amp;" "&amp;入力一覧表!G71</f>
        <v xml:space="preserve"> </v>
      </c>
      <c r="H56" s="1">
        <f>入力一覧表!H71</f>
        <v>0</v>
      </c>
      <c r="I56" s="1" t="str">
        <f t="shared" si="1"/>
        <v xml:space="preserve"> </v>
      </c>
      <c r="L56" s="2">
        <f>IF(入力一覧表!K71="男",1,2)</f>
        <v>2</v>
      </c>
      <c r="M56" s="2">
        <f>入力一覧表!J71</f>
        <v>0</v>
      </c>
      <c r="N56" s="2">
        <f>入力一覧表!K71</f>
        <v>0</v>
      </c>
      <c r="P56" s="2" t="s">
        <v>37</v>
      </c>
      <c r="R56" s="2">
        <f>入力一覧表!B71</f>
        <v>0</v>
      </c>
      <c r="S56" s="2">
        <f>入力一覧表!E71</f>
        <v>0</v>
      </c>
      <c r="T56" s="2">
        <v>0</v>
      </c>
      <c r="U56" s="2">
        <v>2</v>
      </c>
      <c r="V56" s="1">
        <f>入力一覧表!I71</f>
        <v>0</v>
      </c>
    </row>
    <row r="57" spans="1:22" x14ac:dyDescent="0.15">
      <c r="A57" s="11" t="str">
        <f>入力一覧表!C72</f>
        <v/>
      </c>
      <c r="B57" s="6">
        <f t="shared" si="0"/>
        <v>20000</v>
      </c>
      <c r="C57" s="6" t="e">
        <f>IF(V57="","",VLOOKUP(V57,所属!$B$2:$C$53,2,0))</f>
        <v>#N/A</v>
      </c>
      <c r="D57" s="2"/>
      <c r="F57" s="1">
        <f>入力一覧表!D72</f>
        <v>0</v>
      </c>
      <c r="G57" s="1" t="str">
        <f>入力一覧表!F72&amp;" "&amp;入力一覧表!G72</f>
        <v xml:space="preserve"> </v>
      </c>
      <c r="H57" s="1">
        <f>入力一覧表!H72</f>
        <v>0</v>
      </c>
      <c r="I57" s="1" t="str">
        <f t="shared" si="1"/>
        <v xml:space="preserve"> </v>
      </c>
      <c r="L57" s="2">
        <f>IF(入力一覧表!K72="男",1,2)</f>
        <v>2</v>
      </c>
      <c r="M57" s="2">
        <f>入力一覧表!J72</f>
        <v>0</v>
      </c>
      <c r="N57" s="2">
        <f>入力一覧表!K72</f>
        <v>0</v>
      </c>
      <c r="P57" s="2" t="s">
        <v>37</v>
      </c>
      <c r="R57" s="2">
        <f>入力一覧表!B72</f>
        <v>0</v>
      </c>
      <c r="S57" s="2">
        <f>入力一覧表!E72</f>
        <v>0</v>
      </c>
      <c r="T57" s="2">
        <v>0</v>
      </c>
      <c r="U57" s="2">
        <v>2</v>
      </c>
      <c r="V57" s="1">
        <f>入力一覧表!I72</f>
        <v>0</v>
      </c>
    </row>
    <row r="58" spans="1:22" x14ac:dyDescent="0.15">
      <c r="A58" s="11" t="str">
        <f>入力一覧表!C73</f>
        <v/>
      </c>
      <c r="B58" s="6">
        <f t="shared" si="0"/>
        <v>20000</v>
      </c>
      <c r="C58" s="6" t="e">
        <f>IF(V58="","",VLOOKUP(V58,所属!$B$2:$C$53,2,0))</f>
        <v>#N/A</v>
      </c>
      <c r="D58" s="2"/>
      <c r="F58" s="1">
        <f>入力一覧表!D73</f>
        <v>0</v>
      </c>
      <c r="G58" s="1" t="str">
        <f>入力一覧表!F73&amp;" "&amp;入力一覧表!G73</f>
        <v xml:space="preserve"> </v>
      </c>
      <c r="H58" s="1">
        <f>入力一覧表!H73</f>
        <v>0</v>
      </c>
      <c r="I58" s="1" t="str">
        <f t="shared" si="1"/>
        <v xml:space="preserve"> </v>
      </c>
      <c r="L58" s="2">
        <f>IF(入力一覧表!K73="男",1,2)</f>
        <v>2</v>
      </c>
      <c r="M58" s="2">
        <f>入力一覧表!J73</f>
        <v>0</v>
      </c>
      <c r="N58" s="2">
        <f>入力一覧表!K73</f>
        <v>0</v>
      </c>
      <c r="P58" s="2" t="s">
        <v>37</v>
      </c>
      <c r="R58" s="2">
        <f>入力一覧表!B73</f>
        <v>0</v>
      </c>
      <c r="S58" s="2">
        <f>入力一覧表!E73</f>
        <v>0</v>
      </c>
      <c r="T58" s="2">
        <v>0</v>
      </c>
      <c r="U58" s="2">
        <v>2</v>
      </c>
      <c r="V58" s="1">
        <f>入力一覧表!I73</f>
        <v>0</v>
      </c>
    </row>
    <row r="59" spans="1:22" x14ac:dyDescent="0.15">
      <c r="A59" s="11" t="str">
        <f>入力一覧表!C74</f>
        <v/>
      </c>
      <c r="B59" s="6">
        <f t="shared" si="0"/>
        <v>20000</v>
      </c>
      <c r="C59" s="6" t="e">
        <f>IF(V59="","",VLOOKUP(V59,所属!$B$2:$C$53,2,0))</f>
        <v>#N/A</v>
      </c>
      <c r="D59" s="2"/>
      <c r="F59" s="1">
        <f>入力一覧表!D74</f>
        <v>0</v>
      </c>
      <c r="G59" s="1" t="str">
        <f>入力一覧表!F74&amp;" "&amp;入力一覧表!G74</f>
        <v xml:space="preserve"> </v>
      </c>
      <c r="H59" s="1">
        <f>入力一覧表!H74</f>
        <v>0</v>
      </c>
      <c r="I59" s="1" t="str">
        <f t="shared" si="1"/>
        <v xml:space="preserve"> </v>
      </c>
      <c r="L59" s="2">
        <f>IF(入力一覧表!K74="男",1,2)</f>
        <v>2</v>
      </c>
      <c r="M59" s="2">
        <f>入力一覧表!J74</f>
        <v>0</v>
      </c>
      <c r="N59" s="2">
        <f>入力一覧表!K74</f>
        <v>0</v>
      </c>
      <c r="P59" s="2" t="s">
        <v>37</v>
      </c>
      <c r="R59" s="2">
        <f>入力一覧表!B74</f>
        <v>0</v>
      </c>
      <c r="S59" s="2">
        <f>入力一覧表!E74</f>
        <v>0</v>
      </c>
      <c r="T59" s="2">
        <v>0</v>
      </c>
      <c r="U59" s="2">
        <v>2</v>
      </c>
      <c r="V59" s="1">
        <f>入力一覧表!I74</f>
        <v>0</v>
      </c>
    </row>
    <row r="60" spans="1:22" x14ac:dyDescent="0.15">
      <c r="A60" s="11" t="str">
        <f>入力一覧表!C75</f>
        <v/>
      </c>
      <c r="B60" s="6">
        <f t="shared" si="0"/>
        <v>20000</v>
      </c>
      <c r="C60" s="6" t="e">
        <f>IF(V60="","",VLOOKUP(V60,所属!$B$2:$C$53,2,0))</f>
        <v>#N/A</v>
      </c>
      <c r="D60" s="2"/>
      <c r="F60" s="1">
        <f>入力一覧表!D75</f>
        <v>0</v>
      </c>
      <c r="G60" s="1" t="str">
        <f>入力一覧表!F75&amp;" "&amp;入力一覧表!G75</f>
        <v xml:space="preserve"> </v>
      </c>
      <c r="H60" s="1">
        <f>入力一覧表!H75</f>
        <v>0</v>
      </c>
      <c r="I60" s="1" t="str">
        <f t="shared" si="1"/>
        <v xml:space="preserve"> </v>
      </c>
      <c r="L60" s="2">
        <f>IF(入力一覧表!K75="男",1,2)</f>
        <v>2</v>
      </c>
      <c r="M60" s="2">
        <f>入力一覧表!J75</f>
        <v>0</v>
      </c>
      <c r="N60" s="2">
        <f>入力一覧表!K75</f>
        <v>0</v>
      </c>
      <c r="P60" s="2" t="s">
        <v>37</v>
      </c>
      <c r="R60" s="2">
        <f>入力一覧表!B75</f>
        <v>0</v>
      </c>
      <c r="S60" s="2">
        <f>入力一覧表!E75</f>
        <v>0</v>
      </c>
      <c r="T60" s="2">
        <v>0</v>
      </c>
      <c r="U60" s="2">
        <v>2</v>
      </c>
      <c r="V60" s="1">
        <f>入力一覧表!I75</f>
        <v>0</v>
      </c>
    </row>
    <row r="61" spans="1:22" x14ac:dyDescent="0.15">
      <c r="A61" s="11" t="str">
        <f>入力一覧表!C76</f>
        <v/>
      </c>
      <c r="B61" s="6">
        <f t="shared" si="0"/>
        <v>20000</v>
      </c>
      <c r="C61" s="6" t="e">
        <f>IF(V61="","",VLOOKUP(V61,所属!$B$2:$C$53,2,0))</f>
        <v>#N/A</v>
      </c>
      <c r="D61" s="2"/>
      <c r="F61" s="1">
        <f>入力一覧表!D76</f>
        <v>0</v>
      </c>
      <c r="G61" s="1" t="str">
        <f>入力一覧表!F76&amp;" "&amp;入力一覧表!G76</f>
        <v xml:space="preserve"> </v>
      </c>
      <c r="H61" s="1">
        <f>入力一覧表!H76</f>
        <v>0</v>
      </c>
      <c r="I61" s="1" t="str">
        <f t="shared" si="1"/>
        <v xml:space="preserve"> </v>
      </c>
      <c r="L61" s="2">
        <f>IF(入力一覧表!K76="男",1,2)</f>
        <v>2</v>
      </c>
      <c r="M61" s="2">
        <f>入力一覧表!J76</f>
        <v>0</v>
      </c>
      <c r="N61" s="2">
        <f>入力一覧表!K76</f>
        <v>0</v>
      </c>
      <c r="P61" s="2" t="s">
        <v>37</v>
      </c>
      <c r="R61" s="2">
        <f>入力一覧表!B76</f>
        <v>0</v>
      </c>
      <c r="S61" s="2">
        <f>入力一覧表!E76</f>
        <v>0</v>
      </c>
      <c r="T61" s="2">
        <v>0</v>
      </c>
      <c r="U61" s="2">
        <v>2</v>
      </c>
      <c r="V61" s="1">
        <f>入力一覧表!I76</f>
        <v>0</v>
      </c>
    </row>
    <row r="62" spans="1:22" x14ac:dyDescent="0.15">
      <c r="A62" s="11" t="str">
        <f>入力一覧表!C77</f>
        <v/>
      </c>
      <c r="B62" s="6">
        <f t="shared" si="0"/>
        <v>20000</v>
      </c>
      <c r="C62" s="6" t="e">
        <f>IF(V62="","",VLOOKUP(V62,所属!$B$2:$C$53,2,0))</f>
        <v>#N/A</v>
      </c>
      <c r="D62" s="2"/>
      <c r="F62" s="1">
        <f>入力一覧表!D77</f>
        <v>0</v>
      </c>
      <c r="G62" s="1" t="str">
        <f>入力一覧表!F77&amp;" "&amp;入力一覧表!G77</f>
        <v xml:space="preserve"> </v>
      </c>
      <c r="H62" s="1">
        <f>入力一覧表!H77</f>
        <v>0</v>
      </c>
      <c r="I62" s="1" t="str">
        <f t="shared" si="1"/>
        <v xml:space="preserve"> </v>
      </c>
      <c r="L62" s="2">
        <f>IF(入力一覧表!K77="男",1,2)</f>
        <v>2</v>
      </c>
      <c r="M62" s="2">
        <f>入力一覧表!J77</f>
        <v>0</v>
      </c>
      <c r="N62" s="2">
        <f>入力一覧表!K77</f>
        <v>0</v>
      </c>
      <c r="P62" s="2" t="s">
        <v>37</v>
      </c>
      <c r="R62" s="2">
        <f>入力一覧表!B77</f>
        <v>0</v>
      </c>
      <c r="S62" s="2">
        <f>入力一覧表!E77</f>
        <v>0</v>
      </c>
      <c r="T62" s="2">
        <v>0</v>
      </c>
      <c r="U62" s="2">
        <v>2</v>
      </c>
      <c r="V62" s="1">
        <f>入力一覧表!I77</f>
        <v>0</v>
      </c>
    </row>
    <row r="63" spans="1:22" x14ac:dyDescent="0.15">
      <c r="A63" s="11" t="str">
        <f>入力一覧表!C78</f>
        <v/>
      </c>
      <c r="B63" s="6">
        <f t="shared" si="0"/>
        <v>20000</v>
      </c>
      <c r="C63" s="6" t="e">
        <f>IF(V63="","",VLOOKUP(V63,所属!$B$2:$C$53,2,0))</f>
        <v>#N/A</v>
      </c>
      <c r="D63" s="2"/>
      <c r="F63" s="1">
        <f>入力一覧表!D78</f>
        <v>0</v>
      </c>
      <c r="G63" s="1" t="str">
        <f>入力一覧表!F78&amp;" "&amp;入力一覧表!G78</f>
        <v xml:space="preserve"> </v>
      </c>
      <c r="H63" s="1">
        <f>入力一覧表!H78</f>
        <v>0</v>
      </c>
      <c r="I63" s="1" t="str">
        <f t="shared" si="1"/>
        <v xml:space="preserve"> </v>
      </c>
      <c r="L63" s="2">
        <f>IF(入力一覧表!K78="男",1,2)</f>
        <v>2</v>
      </c>
      <c r="M63" s="2">
        <f>入力一覧表!J78</f>
        <v>0</v>
      </c>
      <c r="N63" s="2">
        <f>入力一覧表!K78</f>
        <v>0</v>
      </c>
      <c r="P63" s="2" t="s">
        <v>37</v>
      </c>
      <c r="R63" s="2">
        <f>入力一覧表!B78</f>
        <v>0</v>
      </c>
      <c r="S63" s="2">
        <f>入力一覧表!E78</f>
        <v>0</v>
      </c>
      <c r="T63" s="2">
        <v>0</v>
      </c>
      <c r="U63" s="2">
        <v>2</v>
      </c>
      <c r="V63" s="1">
        <f>入力一覧表!I78</f>
        <v>0</v>
      </c>
    </row>
    <row r="64" spans="1:22" x14ac:dyDescent="0.15">
      <c r="A64" s="11" t="str">
        <f>入力一覧表!C79</f>
        <v/>
      </c>
      <c r="B64" s="6">
        <f t="shared" si="0"/>
        <v>20000</v>
      </c>
      <c r="C64" s="6" t="e">
        <f>IF(V64="","",VLOOKUP(V64,所属!$B$2:$C$53,2,0))</f>
        <v>#N/A</v>
      </c>
      <c r="D64" s="2"/>
      <c r="F64" s="1">
        <f>入力一覧表!D79</f>
        <v>0</v>
      </c>
      <c r="G64" s="1" t="str">
        <f>入力一覧表!F79&amp;" "&amp;入力一覧表!G79</f>
        <v xml:space="preserve"> </v>
      </c>
      <c r="H64" s="1">
        <f>入力一覧表!H79</f>
        <v>0</v>
      </c>
      <c r="I64" s="1" t="str">
        <f t="shared" si="1"/>
        <v xml:space="preserve"> </v>
      </c>
      <c r="L64" s="2">
        <f>IF(入力一覧表!K79="男",1,2)</f>
        <v>2</v>
      </c>
      <c r="M64" s="2">
        <f>入力一覧表!J79</f>
        <v>0</v>
      </c>
      <c r="N64" s="2">
        <f>入力一覧表!K79</f>
        <v>0</v>
      </c>
      <c r="P64" s="2" t="s">
        <v>37</v>
      </c>
      <c r="R64" s="2">
        <f>入力一覧表!B79</f>
        <v>0</v>
      </c>
      <c r="S64" s="2">
        <f>入力一覧表!E79</f>
        <v>0</v>
      </c>
      <c r="T64" s="2">
        <v>0</v>
      </c>
      <c r="U64" s="2">
        <v>2</v>
      </c>
      <c r="V64" s="1">
        <f>入力一覧表!I79</f>
        <v>0</v>
      </c>
    </row>
    <row r="65" spans="1:22" x14ac:dyDescent="0.15">
      <c r="A65" s="11" t="str">
        <f>入力一覧表!C80</f>
        <v/>
      </c>
      <c r="B65" s="6">
        <f t="shared" si="0"/>
        <v>20000</v>
      </c>
      <c r="C65" s="6" t="e">
        <f>IF(V65="","",VLOOKUP(V65,所属!$B$2:$C$53,2,0))</f>
        <v>#N/A</v>
      </c>
      <c r="D65" s="2"/>
      <c r="F65" s="1">
        <f>入力一覧表!D80</f>
        <v>0</v>
      </c>
      <c r="G65" s="1" t="str">
        <f>入力一覧表!F80&amp;" "&amp;入力一覧表!G80</f>
        <v xml:space="preserve"> </v>
      </c>
      <c r="H65" s="1">
        <f>入力一覧表!H80</f>
        <v>0</v>
      </c>
      <c r="I65" s="1" t="str">
        <f t="shared" si="1"/>
        <v xml:space="preserve"> </v>
      </c>
      <c r="L65" s="2">
        <f>IF(入力一覧表!K80="男",1,2)</f>
        <v>2</v>
      </c>
      <c r="M65" s="2">
        <f>入力一覧表!J80</f>
        <v>0</v>
      </c>
      <c r="N65" s="2">
        <f>入力一覧表!K80</f>
        <v>0</v>
      </c>
      <c r="P65" s="2" t="s">
        <v>37</v>
      </c>
      <c r="R65" s="2">
        <f>入力一覧表!B80</f>
        <v>0</v>
      </c>
      <c r="S65" s="2">
        <f>入力一覧表!E80</f>
        <v>0</v>
      </c>
      <c r="T65" s="2">
        <v>0</v>
      </c>
      <c r="U65" s="2">
        <v>2</v>
      </c>
      <c r="V65" s="1">
        <f>入力一覧表!I80</f>
        <v>0</v>
      </c>
    </row>
    <row r="66" spans="1:22" x14ac:dyDescent="0.15">
      <c r="A66" s="11" t="str">
        <f>入力一覧表!C81</f>
        <v/>
      </c>
      <c r="B66" s="6">
        <f t="shared" si="0"/>
        <v>20000</v>
      </c>
      <c r="C66" s="6" t="e">
        <f>IF(V66="","",VLOOKUP(V66,所属!$B$2:$C$53,2,0))</f>
        <v>#N/A</v>
      </c>
      <c r="D66" s="2"/>
      <c r="F66" s="1">
        <f>入力一覧表!D81</f>
        <v>0</v>
      </c>
      <c r="G66" s="1" t="str">
        <f>入力一覧表!F81&amp;" "&amp;入力一覧表!G81</f>
        <v xml:space="preserve"> </v>
      </c>
      <c r="H66" s="1">
        <f>入力一覧表!H81</f>
        <v>0</v>
      </c>
      <c r="I66" s="1" t="str">
        <f t="shared" si="1"/>
        <v xml:space="preserve"> </v>
      </c>
      <c r="L66" s="2">
        <f>IF(入力一覧表!K81="男",1,2)</f>
        <v>2</v>
      </c>
      <c r="M66" s="2">
        <f>入力一覧表!J81</f>
        <v>0</v>
      </c>
      <c r="N66" s="2">
        <f>入力一覧表!K81</f>
        <v>0</v>
      </c>
      <c r="P66" s="2" t="s">
        <v>37</v>
      </c>
      <c r="R66" s="2">
        <f>入力一覧表!B81</f>
        <v>0</v>
      </c>
      <c r="S66" s="2">
        <f>入力一覧表!E81</f>
        <v>0</v>
      </c>
      <c r="T66" s="2">
        <v>0</v>
      </c>
      <c r="U66" s="2">
        <v>2</v>
      </c>
      <c r="V66" s="1">
        <f>入力一覧表!I81</f>
        <v>0</v>
      </c>
    </row>
    <row r="67" spans="1:22" x14ac:dyDescent="0.15">
      <c r="A67" s="11" t="str">
        <f>入力一覧表!C82</f>
        <v/>
      </c>
      <c r="B67" s="6">
        <f t="shared" ref="B67:B91" si="2">IF(L67=1,10000+E67,20000+E68)</f>
        <v>20000</v>
      </c>
      <c r="C67" s="6" t="e">
        <f>IF(V67="","",VLOOKUP(V67,所属!$B$2:$C$53,2,0))</f>
        <v>#N/A</v>
      </c>
      <c r="D67" s="2"/>
      <c r="F67" s="1">
        <f>入力一覧表!D82</f>
        <v>0</v>
      </c>
      <c r="G67" s="1" t="str">
        <f>入力一覧表!F82&amp;" "&amp;入力一覧表!G82</f>
        <v xml:space="preserve"> </v>
      </c>
      <c r="H67" s="1">
        <f>入力一覧表!H82</f>
        <v>0</v>
      </c>
      <c r="I67" s="1" t="str">
        <f t="shared" ref="I67:I91" si="3">G67</f>
        <v xml:space="preserve"> </v>
      </c>
      <c r="L67" s="2">
        <f>IF(入力一覧表!K82="男",1,2)</f>
        <v>2</v>
      </c>
      <c r="M67" s="2">
        <f>入力一覧表!J82</f>
        <v>0</v>
      </c>
      <c r="N67" s="2">
        <f>入力一覧表!K82</f>
        <v>0</v>
      </c>
      <c r="P67" s="2" t="s">
        <v>37</v>
      </c>
      <c r="R67" s="2">
        <f>入力一覧表!B82</f>
        <v>0</v>
      </c>
      <c r="S67" s="2">
        <f>入力一覧表!E82</f>
        <v>0</v>
      </c>
      <c r="T67" s="2">
        <v>0</v>
      </c>
      <c r="U67" s="2">
        <v>2</v>
      </c>
      <c r="V67" s="1">
        <f>入力一覧表!I82</f>
        <v>0</v>
      </c>
    </row>
    <row r="68" spans="1:22" x14ac:dyDescent="0.15">
      <c r="A68" s="11" t="str">
        <f>入力一覧表!C83</f>
        <v/>
      </c>
      <c r="B68" s="6">
        <f t="shared" si="2"/>
        <v>20000</v>
      </c>
      <c r="C68" s="6" t="e">
        <f>IF(V68="","",VLOOKUP(V68,所属!$B$2:$C$53,2,0))</f>
        <v>#N/A</v>
      </c>
      <c r="D68" s="2"/>
      <c r="F68" s="1">
        <f>入力一覧表!D83</f>
        <v>0</v>
      </c>
      <c r="G68" s="1" t="str">
        <f>入力一覧表!F83&amp;" "&amp;入力一覧表!G83</f>
        <v xml:space="preserve"> </v>
      </c>
      <c r="H68" s="1">
        <f>入力一覧表!H83</f>
        <v>0</v>
      </c>
      <c r="I68" s="1" t="str">
        <f t="shared" si="3"/>
        <v xml:space="preserve"> </v>
      </c>
      <c r="L68" s="2">
        <f>IF(入力一覧表!K83="男",1,2)</f>
        <v>2</v>
      </c>
      <c r="M68" s="2">
        <f>入力一覧表!J83</f>
        <v>0</v>
      </c>
      <c r="N68" s="2">
        <f>入力一覧表!K83</f>
        <v>0</v>
      </c>
      <c r="P68" s="2" t="s">
        <v>37</v>
      </c>
      <c r="R68" s="2">
        <f>入力一覧表!B83</f>
        <v>0</v>
      </c>
      <c r="S68" s="2">
        <f>入力一覧表!E83</f>
        <v>0</v>
      </c>
      <c r="T68" s="2">
        <v>0</v>
      </c>
      <c r="U68" s="2">
        <v>2</v>
      </c>
      <c r="V68" s="1">
        <f>入力一覧表!I83</f>
        <v>0</v>
      </c>
    </row>
    <row r="69" spans="1:22" x14ac:dyDescent="0.15">
      <c r="A69" s="11" t="str">
        <f>入力一覧表!C84</f>
        <v/>
      </c>
      <c r="B69" s="6">
        <f t="shared" si="2"/>
        <v>20000</v>
      </c>
      <c r="C69" s="6" t="e">
        <f>IF(V69="","",VLOOKUP(V69,所属!$B$2:$C$53,2,0))</f>
        <v>#N/A</v>
      </c>
      <c r="D69" s="2"/>
      <c r="F69" s="1">
        <f>入力一覧表!D84</f>
        <v>0</v>
      </c>
      <c r="G69" s="1" t="str">
        <f>入力一覧表!F84&amp;" "&amp;入力一覧表!G84</f>
        <v xml:space="preserve"> </v>
      </c>
      <c r="H69" s="1">
        <f>入力一覧表!H84</f>
        <v>0</v>
      </c>
      <c r="I69" s="1" t="str">
        <f t="shared" si="3"/>
        <v xml:space="preserve"> </v>
      </c>
      <c r="L69" s="2">
        <f>IF(入力一覧表!K84="男",1,2)</f>
        <v>2</v>
      </c>
      <c r="M69" s="2">
        <f>入力一覧表!J84</f>
        <v>0</v>
      </c>
      <c r="N69" s="2">
        <f>入力一覧表!K84</f>
        <v>0</v>
      </c>
      <c r="P69" s="2" t="s">
        <v>37</v>
      </c>
      <c r="R69" s="2">
        <f>入力一覧表!B84</f>
        <v>0</v>
      </c>
      <c r="S69" s="2">
        <f>入力一覧表!E84</f>
        <v>0</v>
      </c>
      <c r="T69" s="2">
        <v>0</v>
      </c>
      <c r="U69" s="2">
        <v>2</v>
      </c>
      <c r="V69" s="1">
        <f>入力一覧表!I84</f>
        <v>0</v>
      </c>
    </row>
    <row r="70" spans="1:22" x14ac:dyDescent="0.15">
      <c r="A70" s="11" t="str">
        <f>入力一覧表!C85</f>
        <v/>
      </c>
      <c r="B70" s="6">
        <f t="shared" si="2"/>
        <v>20000</v>
      </c>
      <c r="C70" s="6" t="e">
        <f>IF(V70="","",VLOOKUP(V70,所属!$B$2:$C$53,2,0))</f>
        <v>#N/A</v>
      </c>
      <c r="D70" s="2"/>
      <c r="F70" s="1">
        <f>入力一覧表!D85</f>
        <v>0</v>
      </c>
      <c r="G70" s="1" t="str">
        <f>入力一覧表!F85&amp;" "&amp;入力一覧表!G85</f>
        <v xml:space="preserve"> </v>
      </c>
      <c r="H70" s="1">
        <f>入力一覧表!H85</f>
        <v>0</v>
      </c>
      <c r="I70" s="1" t="str">
        <f t="shared" si="3"/>
        <v xml:space="preserve"> </v>
      </c>
      <c r="L70" s="2">
        <f>IF(入力一覧表!K85="男",1,2)</f>
        <v>2</v>
      </c>
      <c r="M70" s="2">
        <f>入力一覧表!J85</f>
        <v>0</v>
      </c>
      <c r="N70" s="2">
        <f>入力一覧表!K85</f>
        <v>0</v>
      </c>
      <c r="P70" s="2" t="s">
        <v>37</v>
      </c>
      <c r="R70" s="2">
        <f>入力一覧表!B85</f>
        <v>0</v>
      </c>
      <c r="S70" s="2">
        <f>入力一覧表!E85</f>
        <v>0</v>
      </c>
      <c r="T70" s="2">
        <v>0</v>
      </c>
      <c r="U70" s="2">
        <v>2</v>
      </c>
      <c r="V70" s="1">
        <f>入力一覧表!I85</f>
        <v>0</v>
      </c>
    </row>
    <row r="71" spans="1:22" x14ac:dyDescent="0.15">
      <c r="A71" s="11" t="str">
        <f>入力一覧表!C86</f>
        <v/>
      </c>
      <c r="B71" s="6">
        <f t="shared" si="2"/>
        <v>20000</v>
      </c>
      <c r="C71" s="6" t="e">
        <f>IF(V71="","",VLOOKUP(V71,所属!$B$2:$C$53,2,0))</f>
        <v>#N/A</v>
      </c>
      <c r="D71" s="2"/>
      <c r="F71" s="1">
        <f>入力一覧表!D86</f>
        <v>0</v>
      </c>
      <c r="G71" s="1" t="str">
        <f>入力一覧表!F86&amp;" "&amp;入力一覧表!G86</f>
        <v xml:space="preserve"> </v>
      </c>
      <c r="H71" s="1">
        <f>入力一覧表!H86</f>
        <v>0</v>
      </c>
      <c r="I71" s="1" t="str">
        <f t="shared" si="3"/>
        <v xml:space="preserve"> </v>
      </c>
      <c r="L71" s="2">
        <f>IF(入力一覧表!K86="男",1,2)</f>
        <v>2</v>
      </c>
      <c r="M71" s="2">
        <f>入力一覧表!J86</f>
        <v>0</v>
      </c>
      <c r="N71" s="2">
        <f>入力一覧表!K86</f>
        <v>0</v>
      </c>
      <c r="P71" s="2" t="s">
        <v>37</v>
      </c>
      <c r="R71" s="2">
        <f>入力一覧表!B86</f>
        <v>0</v>
      </c>
      <c r="S71" s="2">
        <f>入力一覧表!E86</f>
        <v>0</v>
      </c>
      <c r="T71" s="2">
        <v>0</v>
      </c>
      <c r="U71" s="2">
        <v>2</v>
      </c>
      <c r="V71" s="1">
        <f>入力一覧表!I86</f>
        <v>0</v>
      </c>
    </row>
    <row r="72" spans="1:22" x14ac:dyDescent="0.15">
      <c r="A72" s="11" t="str">
        <f>入力一覧表!C87</f>
        <v/>
      </c>
      <c r="B72" s="6">
        <f t="shared" si="2"/>
        <v>20000</v>
      </c>
      <c r="C72" s="6" t="e">
        <f>IF(V72="","",VLOOKUP(V72,所属!$B$2:$C$53,2,0))</f>
        <v>#N/A</v>
      </c>
      <c r="D72" s="2"/>
      <c r="F72" s="1">
        <f>入力一覧表!D87</f>
        <v>0</v>
      </c>
      <c r="G72" s="1" t="str">
        <f>入力一覧表!F87&amp;" "&amp;入力一覧表!G87</f>
        <v xml:space="preserve"> </v>
      </c>
      <c r="H72" s="1">
        <f>入力一覧表!H87</f>
        <v>0</v>
      </c>
      <c r="I72" s="1" t="str">
        <f t="shared" si="3"/>
        <v xml:space="preserve"> </v>
      </c>
      <c r="L72" s="2">
        <f>IF(入力一覧表!K87="男",1,2)</f>
        <v>2</v>
      </c>
      <c r="M72" s="2">
        <f>入力一覧表!J87</f>
        <v>0</v>
      </c>
      <c r="N72" s="2">
        <f>入力一覧表!K87</f>
        <v>0</v>
      </c>
      <c r="P72" s="2" t="s">
        <v>37</v>
      </c>
      <c r="R72" s="2">
        <f>入力一覧表!B87</f>
        <v>0</v>
      </c>
      <c r="S72" s="2">
        <f>入力一覧表!E87</f>
        <v>0</v>
      </c>
      <c r="T72" s="2">
        <v>0</v>
      </c>
      <c r="U72" s="2">
        <v>2</v>
      </c>
      <c r="V72" s="1">
        <f>入力一覧表!I87</f>
        <v>0</v>
      </c>
    </row>
    <row r="73" spans="1:22" x14ac:dyDescent="0.15">
      <c r="A73" s="11" t="str">
        <f>入力一覧表!C88</f>
        <v/>
      </c>
      <c r="B73" s="6">
        <f t="shared" si="2"/>
        <v>20000</v>
      </c>
      <c r="C73" s="6" t="e">
        <f>IF(V73="","",VLOOKUP(V73,所属!$B$2:$C$53,2,0))</f>
        <v>#N/A</v>
      </c>
      <c r="D73" s="2"/>
      <c r="F73" s="1">
        <f>入力一覧表!D88</f>
        <v>0</v>
      </c>
      <c r="G73" s="1" t="str">
        <f>入力一覧表!F88&amp;" "&amp;入力一覧表!G88</f>
        <v xml:space="preserve"> </v>
      </c>
      <c r="H73" s="1">
        <f>入力一覧表!H88</f>
        <v>0</v>
      </c>
      <c r="I73" s="1" t="str">
        <f t="shared" si="3"/>
        <v xml:space="preserve"> </v>
      </c>
      <c r="L73" s="2">
        <f>IF(入力一覧表!K88="男",1,2)</f>
        <v>2</v>
      </c>
      <c r="M73" s="2">
        <f>入力一覧表!J88</f>
        <v>0</v>
      </c>
      <c r="N73" s="2">
        <f>入力一覧表!K88</f>
        <v>0</v>
      </c>
      <c r="P73" s="2" t="s">
        <v>37</v>
      </c>
      <c r="R73" s="2">
        <f>入力一覧表!B88</f>
        <v>0</v>
      </c>
      <c r="S73" s="2">
        <f>入力一覧表!E88</f>
        <v>0</v>
      </c>
      <c r="T73" s="2">
        <v>0</v>
      </c>
      <c r="U73" s="2">
        <v>2</v>
      </c>
      <c r="V73" s="1">
        <f>入力一覧表!I88</f>
        <v>0</v>
      </c>
    </row>
    <row r="74" spans="1:22" x14ac:dyDescent="0.15">
      <c r="A74" s="11" t="str">
        <f>入力一覧表!C89</f>
        <v/>
      </c>
      <c r="B74" s="6">
        <f t="shared" si="2"/>
        <v>20000</v>
      </c>
      <c r="C74" s="6" t="e">
        <f>IF(V74="","",VLOOKUP(V74,所属!$B$2:$C$53,2,0))</f>
        <v>#N/A</v>
      </c>
      <c r="D74" s="2"/>
      <c r="F74" s="1">
        <f>入力一覧表!D89</f>
        <v>0</v>
      </c>
      <c r="G74" s="1" t="str">
        <f>入力一覧表!F89&amp;" "&amp;入力一覧表!G89</f>
        <v xml:space="preserve"> </v>
      </c>
      <c r="H74" s="1">
        <f>入力一覧表!H89</f>
        <v>0</v>
      </c>
      <c r="I74" s="1" t="str">
        <f t="shared" si="3"/>
        <v xml:space="preserve"> </v>
      </c>
      <c r="L74" s="2">
        <f>IF(入力一覧表!K89="男",1,2)</f>
        <v>2</v>
      </c>
      <c r="M74" s="2">
        <f>入力一覧表!J89</f>
        <v>0</v>
      </c>
      <c r="N74" s="2">
        <f>入力一覧表!K89</f>
        <v>0</v>
      </c>
      <c r="P74" s="2" t="s">
        <v>37</v>
      </c>
      <c r="R74" s="2">
        <f>入力一覧表!B89</f>
        <v>0</v>
      </c>
      <c r="S74" s="2">
        <f>入力一覧表!E89</f>
        <v>0</v>
      </c>
      <c r="T74" s="2">
        <v>0</v>
      </c>
      <c r="U74" s="2">
        <v>2</v>
      </c>
      <c r="V74" s="1">
        <f>入力一覧表!I89</f>
        <v>0</v>
      </c>
    </row>
    <row r="75" spans="1:22" x14ac:dyDescent="0.15">
      <c r="A75" s="11" t="str">
        <f>入力一覧表!C90</f>
        <v/>
      </c>
      <c r="B75" s="6">
        <f t="shared" si="2"/>
        <v>20000</v>
      </c>
      <c r="C75" s="6" t="e">
        <f>IF(V75="","",VLOOKUP(V75,所属!$B$2:$C$53,2,0))</f>
        <v>#N/A</v>
      </c>
      <c r="D75" s="2"/>
      <c r="F75" s="1">
        <f>入力一覧表!D90</f>
        <v>0</v>
      </c>
      <c r="G75" s="1" t="str">
        <f>入力一覧表!F90&amp;" "&amp;入力一覧表!G90</f>
        <v xml:space="preserve"> </v>
      </c>
      <c r="H75" s="1">
        <f>入力一覧表!H90</f>
        <v>0</v>
      </c>
      <c r="I75" s="1" t="str">
        <f t="shared" si="3"/>
        <v xml:space="preserve"> </v>
      </c>
      <c r="L75" s="2">
        <f>IF(入力一覧表!K90="男",1,2)</f>
        <v>2</v>
      </c>
      <c r="M75" s="2">
        <f>入力一覧表!J90</f>
        <v>0</v>
      </c>
      <c r="N75" s="2">
        <f>入力一覧表!K90</f>
        <v>0</v>
      </c>
      <c r="P75" s="2" t="s">
        <v>37</v>
      </c>
      <c r="R75" s="2">
        <f>入力一覧表!B90</f>
        <v>0</v>
      </c>
      <c r="S75" s="2">
        <f>入力一覧表!E90</f>
        <v>0</v>
      </c>
      <c r="T75" s="2">
        <v>0</v>
      </c>
      <c r="U75" s="2">
        <v>2</v>
      </c>
      <c r="V75" s="1">
        <f>入力一覧表!I90</f>
        <v>0</v>
      </c>
    </row>
    <row r="76" spans="1:22" x14ac:dyDescent="0.15">
      <c r="A76" s="11" t="str">
        <f>入力一覧表!C91</f>
        <v/>
      </c>
      <c r="B76" s="6">
        <f t="shared" si="2"/>
        <v>20000</v>
      </c>
      <c r="C76" s="6" t="e">
        <f>IF(V76="","",VLOOKUP(V76,所属!$B$2:$C$53,2,0))</f>
        <v>#N/A</v>
      </c>
      <c r="D76" s="2"/>
      <c r="F76" s="1">
        <f>入力一覧表!D91</f>
        <v>0</v>
      </c>
      <c r="G76" s="1" t="str">
        <f>入力一覧表!F91&amp;" "&amp;入力一覧表!G91</f>
        <v xml:space="preserve"> </v>
      </c>
      <c r="H76" s="1">
        <f>入力一覧表!H91</f>
        <v>0</v>
      </c>
      <c r="I76" s="1" t="str">
        <f t="shared" si="3"/>
        <v xml:space="preserve"> </v>
      </c>
      <c r="L76" s="2">
        <f>IF(入力一覧表!K91="男",1,2)</f>
        <v>2</v>
      </c>
      <c r="M76" s="2">
        <f>入力一覧表!J91</f>
        <v>0</v>
      </c>
      <c r="N76" s="2">
        <f>入力一覧表!K91</f>
        <v>0</v>
      </c>
      <c r="P76" s="2" t="s">
        <v>37</v>
      </c>
      <c r="R76" s="2">
        <f>入力一覧表!B91</f>
        <v>0</v>
      </c>
      <c r="S76" s="2">
        <f>入力一覧表!E91</f>
        <v>0</v>
      </c>
      <c r="T76" s="2">
        <v>0</v>
      </c>
      <c r="U76" s="2">
        <v>2</v>
      </c>
      <c r="V76" s="1">
        <f>入力一覧表!I91</f>
        <v>0</v>
      </c>
    </row>
    <row r="77" spans="1:22" x14ac:dyDescent="0.15">
      <c r="A77" s="11" t="str">
        <f>入力一覧表!C92</f>
        <v/>
      </c>
      <c r="B77" s="6">
        <f t="shared" si="2"/>
        <v>20000</v>
      </c>
      <c r="C77" s="6" t="e">
        <f>IF(V77="","",VLOOKUP(V77,所属!$B$2:$C$53,2,0))</f>
        <v>#N/A</v>
      </c>
      <c r="D77" s="2"/>
      <c r="F77" s="1">
        <f>入力一覧表!D92</f>
        <v>0</v>
      </c>
      <c r="G77" s="1" t="str">
        <f>入力一覧表!F92&amp;" "&amp;入力一覧表!G92</f>
        <v xml:space="preserve"> </v>
      </c>
      <c r="H77" s="1">
        <f>入力一覧表!H92</f>
        <v>0</v>
      </c>
      <c r="I77" s="1" t="str">
        <f t="shared" si="3"/>
        <v xml:space="preserve"> </v>
      </c>
      <c r="L77" s="2">
        <f>IF(入力一覧表!K92="男",1,2)</f>
        <v>2</v>
      </c>
      <c r="M77" s="2">
        <f>入力一覧表!J92</f>
        <v>0</v>
      </c>
      <c r="N77" s="2">
        <f>入力一覧表!K92</f>
        <v>0</v>
      </c>
      <c r="P77" s="2" t="s">
        <v>37</v>
      </c>
      <c r="R77" s="2">
        <f>入力一覧表!B92</f>
        <v>0</v>
      </c>
      <c r="S77" s="2">
        <f>入力一覧表!E92</f>
        <v>0</v>
      </c>
      <c r="T77" s="2">
        <v>0</v>
      </c>
      <c r="U77" s="2">
        <v>2</v>
      </c>
      <c r="V77" s="1">
        <f>入力一覧表!I92</f>
        <v>0</v>
      </c>
    </row>
    <row r="78" spans="1:22" x14ac:dyDescent="0.15">
      <c r="A78" s="11" t="str">
        <f>入力一覧表!C93</f>
        <v/>
      </c>
      <c r="B78" s="6">
        <f t="shared" si="2"/>
        <v>20000</v>
      </c>
      <c r="C78" s="6" t="e">
        <f>IF(V78="","",VLOOKUP(V78,所属!$B$2:$C$53,2,0))</f>
        <v>#N/A</v>
      </c>
      <c r="D78" s="2"/>
      <c r="F78" s="1">
        <f>入力一覧表!D93</f>
        <v>0</v>
      </c>
      <c r="G78" s="1" t="str">
        <f>入力一覧表!F93&amp;" "&amp;入力一覧表!G93</f>
        <v xml:space="preserve"> </v>
      </c>
      <c r="H78" s="1">
        <f>入力一覧表!H93</f>
        <v>0</v>
      </c>
      <c r="I78" s="1" t="str">
        <f t="shared" si="3"/>
        <v xml:space="preserve"> </v>
      </c>
      <c r="L78" s="2">
        <f>IF(入力一覧表!K93="男",1,2)</f>
        <v>2</v>
      </c>
      <c r="M78" s="2">
        <f>入力一覧表!J93</f>
        <v>0</v>
      </c>
      <c r="N78" s="2">
        <f>入力一覧表!K93</f>
        <v>0</v>
      </c>
      <c r="P78" s="2" t="s">
        <v>37</v>
      </c>
      <c r="R78" s="2">
        <f>入力一覧表!B93</f>
        <v>0</v>
      </c>
      <c r="S78" s="2">
        <f>入力一覧表!E93</f>
        <v>0</v>
      </c>
      <c r="T78" s="2">
        <v>0</v>
      </c>
      <c r="U78" s="2">
        <v>2</v>
      </c>
      <c r="V78" s="1">
        <f>入力一覧表!I93</f>
        <v>0</v>
      </c>
    </row>
    <row r="79" spans="1:22" x14ac:dyDescent="0.15">
      <c r="A79" s="11" t="str">
        <f>入力一覧表!C94</f>
        <v/>
      </c>
      <c r="B79" s="6">
        <f t="shared" si="2"/>
        <v>20000</v>
      </c>
      <c r="C79" s="6" t="e">
        <f>IF(V79="","",VLOOKUP(V79,所属!$B$2:$C$53,2,0))</f>
        <v>#N/A</v>
      </c>
      <c r="D79" s="2"/>
      <c r="F79" s="1">
        <f>入力一覧表!D94</f>
        <v>0</v>
      </c>
      <c r="G79" s="1" t="str">
        <f>入力一覧表!F94&amp;" "&amp;入力一覧表!G94</f>
        <v xml:space="preserve"> </v>
      </c>
      <c r="H79" s="1">
        <f>入力一覧表!H94</f>
        <v>0</v>
      </c>
      <c r="I79" s="1" t="str">
        <f t="shared" si="3"/>
        <v xml:space="preserve"> </v>
      </c>
      <c r="L79" s="2">
        <f>IF(入力一覧表!K94="男",1,2)</f>
        <v>2</v>
      </c>
      <c r="M79" s="2">
        <f>入力一覧表!J94</f>
        <v>0</v>
      </c>
      <c r="N79" s="2">
        <f>入力一覧表!K94</f>
        <v>0</v>
      </c>
      <c r="P79" s="2" t="s">
        <v>37</v>
      </c>
      <c r="R79" s="2">
        <f>入力一覧表!B94</f>
        <v>0</v>
      </c>
      <c r="S79" s="2">
        <f>入力一覧表!E94</f>
        <v>0</v>
      </c>
      <c r="T79" s="2">
        <v>0</v>
      </c>
      <c r="U79" s="2">
        <v>2</v>
      </c>
      <c r="V79" s="1">
        <f>入力一覧表!I94</f>
        <v>0</v>
      </c>
    </row>
    <row r="80" spans="1:22" x14ac:dyDescent="0.15">
      <c r="A80" s="11" t="str">
        <f>入力一覧表!C95</f>
        <v/>
      </c>
      <c r="B80" s="6">
        <f t="shared" si="2"/>
        <v>20000</v>
      </c>
      <c r="C80" s="6" t="e">
        <f>IF(V80="","",VLOOKUP(V80,所属!$B$2:$C$53,2,0))</f>
        <v>#N/A</v>
      </c>
      <c r="D80" s="2"/>
      <c r="F80" s="1">
        <f>入力一覧表!D95</f>
        <v>0</v>
      </c>
      <c r="G80" s="1" t="str">
        <f>入力一覧表!F95&amp;" "&amp;入力一覧表!G95</f>
        <v xml:space="preserve"> </v>
      </c>
      <c r="H80" s="1">
        <f>入力一覧表!H95</f>
        <v>0</v>
      </c>
      <c r="I80" s="1" t="str">
        <f t="shared" si="3"/>
        <v xml:space="preserve"> </v>
      </c>
      <c r="L80" s="2">
        <f>IF(入力一覧表!K95="男",1,2)</f>
        <v>2</v>
      </c>
      <c r="M80" s="2">
        <f>入力一覧表!J95</f>
        <v>0</v>
      </c>
      <c r="N80" s="2">
        <f>入力一覧表!K95</f>
        <v>0</v>
      </c>
      <c r="P80" s="2" t="s">
        <v>37</v>
      </c>
      <c r="R80" s="2">
        <f>入力一覧表!B95</f>
        <v>0</v>
      </c>
      <c r="S80" s="2">
        <f>入力一覧表!E95</f>
        <v>0</v>
      </c>
      <c r="T80" s="2">
        <v>0</v>
      </c>
      <c r="U80" s="2">
        <v>2</v>
      </c>
      <c r="V80" s="1">
        <f>入力一覧表!I95</f>
        <v>0</v>
      </c>
    </row>
    <row r="81" spans="1:22" x14ac:dyDescent="0.15">
      <c r="A81" s="11" t="str">
        <f>入力一覧表!C96</f>
        <v/>
      </c>
      <c r="B81" s="6">
        <f t="shared" si="2"/>
        <v>20000</v>
      </c>
      <c r="C81" s="6" t="e">
        <f>IF(V81="","",VLOOKUP(V81,所属!$B$2:$C$53,2,0))</f>
        <v>#N/A</v>
      </c>
      <c r="D81" s="2"/>
      <c r="F81" s="1">
        <f>入力一覧表!D96</f>
        <v>0</v>
      </c>
      <c r="G81" s="1" t="str">
        <f>入力一覧表!F96&amp;" "&amp;入力一覧表!G96</f>
        <v xml:space="preserve"> </v>
      </c>
      <c r="H81" s="1">
        <f>入力一覧表!H96</f>
        <v>0</v>
      </c>
      <c r="I81" s="1" t="str">
        <f t="shared" si="3"/>
        <v xml:space="preserve"> </v>
      </c>
      <c r="L81" s="2">
        <f>IF(入力一覧表!K96="男",1,2)</f>
        <v>2</v>
      </c>
      <c r="M81" s="2">
        <f>入力一覧表!J96</f>
        <v>0</v>
      </c>
      <c r="N81" s="2">
        <f>入力一覧表!K96</f>
        <v>0</v>
      </c>
      <c r="P81" s="2" t="s">
        <v>37</v>
      </c>
      <c r="R81" s="2">
        <f>入力一覧表!B96</f>
        <v>0</v>
      </c>
      <c r="S81" s="2">
        <f>入力一覧表!E96</f>
        <v>0</v>
      </c>
      <c r="T81" s="2">
        <v>0</v>
      </c>
      <c r="U81" s="2">
        <v>2</v>
      </c>
      <c r="V81" s="1">
        <f>入力一覧表!I96</f>
        <v>0</v>
      </c>
    </row>
    <row r="82" spans="1:22" x14ac:dyDescent="0.15">
      <c r="A82" s="11" t="str">
        <f>入力一覧表!C97</f>
        <v/>
      </c>
      <c r="B82" s="6">
        <f t="shared" si="2"/>
        <v>20000</v>
      </c>
      <c r="C82" s="6" t="e">
        <f>IF(V82="","",VLOOKUP(V82,所属!$B$2:$C$53,2,0))</f>
        <v>#N/A</v>
      </c>
      <c r="D82" s="2"/>
      <c r="F82" s="1">
        <f>入力一覧表!D97</f>
        <v>0</v>
      </c>
      <c r="G82" s="1" t="str">
        <f>入力一覧表!F97&amp;" "&amp;入力一覧表!G97</f>
        <v xml:space="preserve"> </v>
      </c>
      <c r="H82" s="1">
        <f>入力一覧表!H97</f>
        <v>0</v>
      </c>
      <c r="I82" s="1" t="str">
        <f t="shared" si="3"/>
        <v xml:space="preserve"> </v>
      </c>
      <c r="L82" s="2">
        <f>IF(入力一覧表!K97="男",1,2)</f>
        <v>2</v>
      </c>
      <c r="M82" s="2">
        <f>入力一覧表!J97</f>
        <v>0</v>
      </c>
      <c r="N82" s="2">
        <f>入力一覧表!K97</f>
        <v>0</v>
      </c>
      <c r="P82" s="2" t="s">
        <v>37</v>
      </c>
      <c r="R82" s="2">
        <f>入力一覧表!B97</f>
        <v>0</v>
      </c>
      <c r="S82" s="2">
        <f>入力一覧表!E97</f>
        <v>0</v>
      </c>
      <c r="T82" s="2">
        <v>0</v>
      </c>
      <c r="U82" s="2">
        <v>2</v>
      </c>
      <c r="V82" s="1">
        <f>入力一覧表!I97</f>
        <v>0</v>
      </c>
    </row>
    <row r="83" spans="1:22" x14ac:dyDescent="0.15">
      <c r="A83" s="11" t="str">
        <f>入力一覧表!C98</f>
        <v/>
      </c>
      <c r="B83" s="6">
        <f t="shared" si="2"/>
        <v>20000</v>
      </c>
      <c r="C83" s="6" t="e">
        <f>IF(V83="","",VLOOKUP(V83,所属!$B$2:$C$53,2,0))</f>
        <v>#N/A</v>
      </c>
      <c r="D83" s="2"/>
      <c r="F83" s="1">
        <f>入力一覧表!D98</f>
        <v>0</v>
      </c>
      <c r="G83" s="1" t="str">
        <f>入力一覧表!F98&amp;" "&amp;入力一覧表!G98</f>
        <v xml:space="preserve"> </v>
      </c>
      <c r="H83" s="1">
        <f>入力一覧表!H98</f>
        <v>0</v>
      </c>
      <c r="I83" s="1" t="str">
        <f t="shared" si="3"/>
        <v xml:space="preserve"> </v>
      </c>
      <c r="L83" s="2">
        <f>IF(入力一覧表!K98="男",1,2)</f>
        <v>2</v>
      </c>
      <c r="M83" s="2">
        <f>入力一覧表!J98</f>
        <v>0</v>
      </c>
      <c r="N83" s="2">
        <f>入力一覧表!K98</f>
        <v>0</v>
      </c>
      <c r="P83" s="2" t="s">
        <v>37</v>
      </c>
      <c r="R83" s="2">
        <f>入力一覧表!B98</f>
        <v>0</v>
      </c>
      <c r="S83" s="2">
        <f>入力一覧表!E98</f>
        <v>0</v>
      </c>
      <c r="T83" s="2">
        <v>0</v>
      </c>
      <c r="U83" s="2">
        <v>2</v>
      </c>
      <c r="V83" s="1">
        <f>入力一覧表!I98</f>
        <v>0</v>
      </c>
    </row>
    <row r="84" spans="1:22" x14ac:dyDescent="0.15">
      <c r="A84" s="11" t="str">
        <f>入力一覧表!C99</f>
        <v/>
      </c>
      <c r="B84" s="6">
        <f t="shared" si="2"/>
        <v>20000</v>
      </c>
      <c r="C84" s="6" t="e">
        <f>IF(V84="","",VLOOKUP(V84,所属!$B$2:$C$53,2,0))</f>
        <v>#N/A</v>
      </c>
      <c r="D84" s="2"/>
      <c r="F84" s="1">
        <f>入力一覧表!D99</f>
        <v>0</v>
      </c>
      <c r="G84" s="1" t="str">
        <f>入力一覧表!F99&amp;" "&amp;入力一覧表!G99</f>
        <v xml:space="preserve"> </v>
      </c>
      <c r="H84" s="1">
        <f>入力一覧表!H99</f>
        <v>0</v>
      </c>
      <c r="I84" s="1" t="str">
        <f t="shared" si="3"/>
        <v xml:space="preserve"> </v>
      </c>
      <c r="L84" s="2">
        <f>IF(入力一覧表!K99="男",1,2)</f>
        <v>2</v>
      </c>
      <c r="M84" s="2">
        <f>入力一覧表!J99</f>
        <v>0</v>
      </c>
      <c r="N84" s="2">
        <f>入力一覧表!K99</f>
        <v>0</v>
      </c>
      <c r="P84" s="2" t="s">
        <v>37</v>
      </c>
      <c r="R84" s="2">
        <f>入力一覧表!B99</f>
        <v>0</v>
      </c>
      <c r="S84" s="2">
        <f>入力一覧表!E99</f>
        <v>0</v>
      </c>
      <c r="T84" s="2">
        <v>0</v>
      </c>
      <c r="U84" s="2">
        <v>2</v>
      </c>
      <c r="V84" s="1">
        <f>入力一覧表!I99</f>
        <v>0</v>
      </c>
    </row>
    <row r="85" spans="1:22" x14ac:dyDescent="0.15">
      <c r="A85" s="11" t="str">
        <f>入力一覧表!C100</f>
        <v/>
      </c>
      <c r="B85" s="6">
        <f t="shared" si="2"/>
        <v>20000</v>
      </c>
      <c r="C85" s="6" t="e">
        <f>IF(V85="","",VLOOKUP(V85,所属!$B$2:$C$53,2,0))</f>
        <v>#N/A</v>
      </c>
      <c r="D85" s="2"/>
      <c r="F85" s="1">
        <f>入力一覧表!D100</f>
        <v>0</v>
      </c>
      <c r="G85" s="1" t="str">
        <f>入力一覧表!F100&amp;" "&amp;入力一覧表!G100</f>
        <v xml:space="preserve"> </v>
      </c>
      <c r="H85" s="1">
        <f>入力一覧表!H100</f>
        <v>0</v>
      </c>
      <c r="I85" s="1" t="str">
        <f t="shared" si="3"/>
        <v xml:space="preserve"> </v>
      </c>
      <c r="L85" s="2">
        <f>IF(入力一覧表!K100="男",1,2)</f>
        <v>2</v>
      </c>
      <c r="M85" s="2">
        <f>入力一覧表!J100</f>
        <v>0</v>
      </c>
      <c r="N85" s="2">
        <f>入力一覧表!K100</f>
        <v>0</v>
      </c>
      <c r="P85" s="2" t="s">
        <v>37</v>
      </c>
      <c r="R85" s="2">
        <f>入力一覧表!B100</f>
        <v>0</v>
      </c>
      <c r="S85" s="2">
        <f>入力一覧表!E100</f>
        <v>0</v>
      </c>
      <c r="T85" s="2">
        <v>0</v>
      </c>
      <c r="U85" s="2">
        <v>2</v>
      </c>
      <c r="V85" s="1">
        <f>入力一覧表!I100</f>
        <v>0</v>
      </c>
    </row>
    <row r="86" spans="1:22" x14ac:dyDescent="0.15">
      <c r="A86" s="11" t="str">
        <f>入力一覧表!C101</f>
        <v/>
      </c>
      <c r="B86" s="6">
        <f t="shared" si="2"/>
        <v>20000</v>
      </c>
      <c r="C86" s="6" t="e">
        <f>IF(V86="","",VLOOKUP(V86,所属!$B$2:$C$53,2,0))</f>
        <v>#N/A</v>
      </c>
      <c r="D86" s="2"/>
      <c r="F86" s="1">
        <f>入力一覧表!D101</f>
        <v>0</v>
      </c>
      <c r="G86" s="1" t="str">
        <f>入力一覧表!F101&amp;" "&amp;入力一覧表!G101</f>
        <v xml:space="preserve"> </v>
      </c>
      <c r="H86" s="1">
        <f>入力一覧表!H101</f>
        <v>0</v>
      </c>
      <c r="I86" s="1" t="str">
        <f t="shared" si="3"/>
        <v xml:space="preserve"> </v>
      </c>
      <c r="L86" s="2">
        <f>IF(入力一覧表!K101="男",1,2)</f>
        <v>2</v>
      </c>
      <c r="M86" s="2">
        <f>入力一覧表!J101</f>
        <v>0</v>
      </c>
      <c r="N86" s="2">
        <f>入力一覧表!K101</f>
        <v>0</v>
      </c>
      <c r="P86" s="2" t="s">
        <v>37</v>
      </c>
      <c r="R86" s="2">
        <f>入力一覧表!B101</f>
        <v>0</v>
      </c>
      <c r="S86" s="2">
        <f>入力一覧表!E101</f>
        <v>0</v>
      </c>
      <c r="T86" s="2">
        <v>0</v>
      </c>
      <c r="U86" s="2">
        <v>2</v>
      </c>
      <c r="V86" s="1">
        <f>入力一覧表!I101</f>
        <v>0</v>
      </c>
    </row>
    <row r="87" spans="1:22" x14ac:dyDescent="0.15">
      <c r="A87" s="11" t="str">
        <f>入力一覧表!C102</f>
        <v/>
      </c>
      <c r="B87" s="6">
        <f t="shared" si="2"/>
        <v>20000</v>
      </c>
      <c r="C87" s="6" t="e">
        <f>IF(V87="","",VLOOKUP(V87,所属!$B$2:$C$53,2,0))</f>
        <v>#N/A</v>
      </c>
      <c r="D87" s="2"/>
      <c r="F87" s="1">
        <f>入力一覧表!D102</f>
        <v>0</v>
      </c>
      <c r="G87" s="1" t="str">
        <f>入力一覧表!F102&amp;" "&amp;入力一覧表!G102</f>
        <v xml:space="preserve"> </v>
      </c>
      <c r="H87" s="1">
        <f>入力一覧表!H102</f>
        <v>0</v>
      </c>
      <c r="I87" s="1" t="str">
        <f t="shared" si="3"/>
        <v xml:space="preserve"> </v>
      </c>
      <c r="L87" s="2">
        <f>IF(入力一覧表!K102="男",1,2)</f>
        <v>2</v>
      </c>
      <c r="M87" s="2">
        <f>入力一覧表!J102</f>
        <v>0</v>
      </c>
      <c r="N87" s="2">
        <f>入力一覧表!K102</f>
        <v>0</v>
      </c>
      <c r="P87" s="2" t="s">
        <v>37</v>
      </c>
      <c r="R87" s="2">
        <f>入力一覧表!B102</f>
        <v>0</v>
      </c>
      <c r="S87" s="2">
        <f>入力一覧表!E102</f>
        <v>0</v>
      </c>
      <c r="T87" s="2">
        <v>0</v>
      </c>
      <c r="U87" s="2">
        <v>2</v>
      </c>
      <c r="V87" s="1">
        <f>入力一覧表!I102</f>
        <v>0</v>
      </c>
    </row>
    <row r="88" spans="1:22" x14ac:dyDescent="0.15">
      <c r="A88" s="11" t="str">
        <f>入力一覧表!C103</f>
        <v/>
      </c>
      <c r="B88" s="6">
        <f t="shared" si="2"/>
        <v>20000</v>
      </c>
      <c r="C88" s="6" t="e">
        <f>IF(V88="","",VLOOKUP(V88,所属!$B$2:$C$53,2,0))</f>
        <v>#N/A</v>
      </c>
      <c r="D88" s="2"/>
      <c r="F88" s="1">
        <f>入力一覧表!D103</f>
        <v>0</v>
      </c>
      <c r="G88" s="1" t="str">
        <f>入力一覧表!F103&amp;" "&amp;入力一覧表!G103</f>
        <v xml:space="preserve"> </v>
      </c>
      <c r="H88" s="1">
        <f>入力一覧表!H103</f>
        <v>0</v>
      </c>
      <c r="I88" s="1" t="str">
        <f t="shared" si="3"/>
        <v xml:space="preserve"> </v>
      </c>
      <c r="L88" s="2">
        <f>IF(入力一覧表!K103="男",1,2)</f>
        <v>2</v>
      </c>
      <c r="M88" s="2">
        <f>入力一覧表!J103</f>
        <v>0</v>
      </c>
      <c r="N88" s="2">
        <f>入力一覧表!K103</f>
        <v>0</v>
      </c>
      <c r="P88" s="2" t="s">
        <v>37</v>
      </c>
      <c r="R88" s="2">
        <f>入力一覧表!B103</f>
        <v>0</v>
      </c>
      <c r="S88" s="2">
        <f>入力一覧表!E103</f>
        <v>0</v>
      </c>
      <c r="T88" s="2">
        <v>0</v>
      </c>
      <c r="U88" s="2">
        <v>2</v>
      </c>
      <c r="V88" s="1">
        <f>入力一覧表!I103</f>
        <v>0</v>
      </c>
    </row>
    <row r="89" spans="1:22" x14ac:dyDescent="0.15">
      <c r="A89" s="11" t="str">
        <f>入力一覧表!C104</f>
        <v/>
      </c>
      <c r="B89" s="6">
        <f t="shared" si="2"/>
        <v>20000</v>
      </c>
      <c r="C89" s="6" t="e">
        <f>IF(V89="","",VLOOKUP(V89,所属!$B$2:$C$53,2,0))</f>
        <v>#N/A</v>
      </c>
      <c r="D89" s="2"/>
      <c r="F89" s="1">
        <f>入力一覧表!D104</f>
        <v>0</v>
      </c>
      <c r="G89" s="1" t="str">
        <f>入力一覧表!F104&amp;" "&amp;入力一覧表!G104</f>
        <v xml:space="preserve"> </v>
      </c>
      <c r="H89" s="1">
        <f>入力一覧表!H104</f>
        <v>0</v>
      </c>
      <c r="I89" s="1" t="str">
        <f t="shared" si="3"/>
        <v xml:space="preserve"> </v>
      </c>
      <c r="L89" s="2">
        <f>IF(入力一覧表!K104="男",1,2)</f>
        <v>2</v>
      </c>
      <c r="M89" s="2">
        <f>入力一覧表!J104</f>
        <v>0</v>
      </c>
      <c r="N89" s="2">
        <f>入力一覧表!K104</f>
        <v>0</v>
      </c>
      <c r="P89" s="2" t="s">
        <v>37</v>
      </c>
      <c r="R89" s="2">
        <f>入力一覧表!B104</f>
        <v>0</v>
      </c>
      <c r="S89" s="2">
        <f>入力一覧表!E104</f>
        <v>0</v>
      </c>
      <c r="T89" s="2">
        <v>0</v>
      </c>
      <c r="U89" s="2">
        <v>2</v>
      </c>
      <c r="V89" s="1">
        <f>入力一覧表!I104</f>
        <v>0</v>
      </c>
    </row>
    <row r="90" spans="1:22" x14ac:dyDescent="0.15">
      <c r="A90" s="11" t="str">
        <f>入力一覧表!C105</f>
        <v/>
      </c>
      <c r="B90" s="6">
        <f t="shared" si="2"/>
        <v>20000</v>
      </c>
      <c r="C90" s="6" t="e">
        <f>IF(V90="","",VLOOKUP(V90,所属!$B$2:$C$53,2,0))</f>
        <v>#N/A</v>
      </c>
      <c r="D90" s="2"/>
      <c r="F90" s="1">
        <f>入力一覧表!D105</f>
        <v>0</v>
      </c>
      <c r="G90" s="1" t="str">
        <f>入力一覧表!F105&amp;" "&amp;入力一覧表!G105</f>
        <v xml:space="preserve"> </v>
      </c>
      <c r="H90" s="1">
        <f>入力一覧表!H105</f>
        <v>0</v>
      </c>
      <c r="I90" s="1" t="str">
        <f t="shared" si="3"/>
        <v xml:space="preserve"> </v>
      </c>
      <c r="L90" s="2">
        <f>IF(入力一覧表!K105="男",1,2)</f>
        <v>2</v>
      </c>
      <c r="M90" s="2">
        <f>入力一覧表!J105</f>
        <v>0</v>
      </c>
      <c r="N90" s="2">
        <f>入力一覧表!K105</f>
        <v>0</v>
      </c>
      <c r="P90" s="2" t="s">
        <v>37</v>
      </c>
      <c r="R90" s="2">
        <f>入力一覧表!B105</f>
        <v>0</v>
      </c>
      <c r="S90" s="2">
        <f>入力一覧表!E105</f>
        <v>0</v>
      </c>
      <c r="T90" s="2">
        <v>0</v>
      </c>
      <c r="U90" s="2">
        <v>2</v>
      </c>
      <c r="V90" s="1">
        <f>入力一覧表!I105</f>
        <v>0</v>
      </c>
    </row>
    <row r="91" spans="1:22" x14ac:dyDescent="0.15">
      <c r="A91" s="11" t="str">
        <f>入力一覧表!C106</f>
        <v/>
      </c>
      <c r="B91" s="6">
        <f t="shared" si="2"/>
        <v>20000</v>
      </c>
      <c r="C91" s="6" t="e">
        <f>IF(V91="","",VLOOKUP(V91,所属!$B$2:$C$53,2,0))</f>
        <v>#N/A</v>
      </c>
      <c r="D91" s="2"/>
      <c r="F91" s="1">
        <f>入力一覧表!D106</f>
        <v>0</v>
      </c>
      <c r="G91" s="1" t="str">
        <f>入力一覧表!F106&amp;" "&amp;入力一覧表!G106</f>
        <v xml:space="preserve"> </v>
      </c>
      <c r="H91" s="1">
        <f>入力一覧表!H106</f>
        <v>0</v>
      </c>
      <c r="I91" s="1" t="str">
        <f t="shared" si="3"/>
        <v xml:space="preserve"> </v>
      </c>
      <c r="L91" s="2">
        <f>IF(入力一覧表!K106="男",1,2)</f>
        <v>2</v>
      </c>
      <c r="M91" s="2">
        <f>入力一覧表!J106</f>
        <v>0</v>
      </c>
      <c r="N91" s="2">
        <f>入力一覧表!K106</f>
        <v>0</v>
      </c>
      <c r="P91" s="2" t="s">
        <v>37</v>
      </c>
      <c r="R91" s="2">
        <f>入力一覧表!B106</f>
        <v>0</v>
      </c>
      <c r="S91" s="2">
        <f>入力一覧表!E106</f>
        <v>0</v>
      </c>
      <c r="T91" s="2">
        <v>0</v>
      </c>
      <c r="U91" s="2">
        <v>2</v>
      </c>
      <c r="V91" s="1">
        <f>入力一覧表!I106</f>
        <v>0</v>
      </c>
    </row>
    <row r="92" spans="1:22" x14ac:dyDescent="0.15">
      <c r="A92" s="11"/>
      <c r="B92" s="6"/>
      <c r="C92" s="6"/>
      <c r="D92" s="2"/>
    </row>
    <row r="93" spans="1:22" x14ac:dyDescent="0.15">
      <c r="A93" s="11"/>
      <c r="B93" s="6"/>
      <c r="C93" s="6"/>
      <c r="D93" s="2"/>
    </row>
    <row r="94" spans="1:22" x14ac:dyDescent="0.15">
      <c r="A94" s="11"/>
      <c r="B94" s="6"/>
      <c r="C94" s="6"/>
      <c r="D94" s="2"/>
    </row>
    <row r="95" spans="1:22" x14ac:dyDescent="0.15">
      <c r="A95" s="11"/>
      <c r="B95" s="6"/>
      <c r="C95" s="6"/>
      <c r="D95" s="2"/>
    </row>
    <row r="96" spans="1:22" x14ac:dyDescent="0.15">
      <c r="A96" s="11"/>
      <c r="B96" s="6"/>
      <c r="C96" s="6"/>
      <c r="D96" s="2"/>
    </row>
    <row r="97" spans="1:4" x14ac:dyDescent="0.15">
      <c r="A97" s="11"/>
      <c r="B97" s="6"/>
      <c r="C97" s="6"/>
      <c r="D97" s="2"/>
    </row>
    <row r="98" spans="1:4" x14ac:dyDescent="0.15">
      <c r="A98" s="11"/>
      <c r="B98" s="6"/>
      <c r="C98" s="6"/>
      <c r="D98" s="2"/>
    </row>
    <row r="99" spans="1:4" x14ac:dyDescent="0.15">
      <c r="A99" s="11"/>
      <c r="B99" s="6"/>
      <c r="C99" s="6"/>
      <c r="D99" s="2"/>
    </row>
    <row r="100" spans="1:4" x14ac:dyDescent="0.15">
      <c r="A100" s="11"/>
      <c r="B100" s="6"/>
      <c r="C100" s="6"/>
      <c r="D100" s="2"/>
    </row>
    <row r="101" spans="1:4" x14ac:dyDescent="0.15">
      <c r="A101" s="11"/>
      <c r="B101" s="6"/>
      <c r="C101" s="6"/>
      <c r="D101" s="2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5"/>
  <sheetViews>
    <sheetView topLeftCell="A20" workbookViewId="0">
      <selection activeCell="B35" sqref="B35"/>
    </sheetView>
  </sheetViews>
  <sheetFormatPr defaultRowHeight="13.5" x14ac:dyDescent="0.15"/>
  <cols>
    <col min="1" max="1" width="7.125" style="2" bestFit="1" customWidth="1"/>
    <col min="2" max="2" width="18.625" style="7" customWidth="1"/>
  </cols>
  <sheetData>
    <row r="1" spans="1:2" x14ac:dyDescent="0.15">
      <c r="A1" s="128" t="s">
        <v>101</v>
      </c>
      <c r="B1" s="129"/>
    </row>
    <row r="2" spans="1:2" x14ac:dyDescent="0.15">
      <c r="A2" s="17" t="s">
        <v>17</v>
      </c>
      <c r="B2" s="43" t="s">
        <v>18</v>
      </c>
    </row>
    <row r="3" spans="1:2" x14ac:dyDescent="0.15">
      <c r="A3" s="18">
        <v>1</v>
      </c>
      <c r="B3" s="44" t="s">
        <v>121</v>
      </c>
    </row>
    <row r="4" spans="1:2" x14ac:dyDescent="0.15">
      <c r="A4" s="16">
        <v>2</v>
      </c>
      <c r="B4" s="45" t="s">
        <v>122</v>
      </c>
    </row>
    <row r="5" spans="1:2" x14ac:dyDescent="0.15">
      <c r="A5" s="16">
        <v>3</v>
      </c>
      <c r="B5" s="45" t="s">
        <v>123</v>
      </c>
    </row>
    <row r="6" spans="1:2" x14ac:dyDescent="0.15">
      <c r="A6" s="16">
        <v>4</v>
      </c>
      <c r="B6" s="45" t="s">
        <v>124</v>
      </c>
    </row>
    <row r="7" spans="1:2" x14ac:dyDescent="0.15">
      <c r="A7" s="16">
        <v>5</v>
      </c>
      <c r="B7" s="45" t="s">
        <v>125</v>
      </c>
    </row>
    <row r="8" spans="1:2" x14ac:dyDescent="0.15">
      <c r="A8" s="16">
        <v>6</v>
      </c>
      <c r="B8" s="45" t="s">
        <v>126</v>
      </c>
    </row>
    <row r="9" spans="1:2" x14ac:dyDescent="0.15">
      <c r="A9" s="16">
        <v>7</v>
      </c>
      <c r="B9" s="45" t="s">
        <v>127</v>
      </c>
    </row>
    <row r="10" spans="1:2" x14ac:dyDescent="0.15">
      <c r="A10" s="16">
        <v>8</v>
      </c>
      <c r="B10" s="45" t="s">
        <v>128</v>
      </c>
    </row>
    <row r="11" spans="1:2" x14ac:dyDescent="0.15">
      <c r="A11" s="16">
        <v>9</v>
      </c>
      <c r="B11" s="45" t="s">
        <v>129</v>
      </c>
    </row>
    <row r="12" spans="1:2" x14ac:dyDescent="0.15">
      <c r="A12" s="16">
        <v>10</v>
      </c>
      <c r="B12" s="45" t="s">
        <v>130</v>
      </c>
    </row>
    <row r="13" spans="1:2" x14ac:dyDescent="0.15">
      <c r="A13" s="16">
        <v>11</v>
      </c>
      <c r="B13" s="45" t="s">
        <v>131</v>
      </c>
    </row>
    <row r="14" spans="1:2" x14ac:dyDescent="0.15">
      <c r="A14" s="16">
        <v>12</v>
      </c>
      <c r="B14" s="45" t="s">
        <v>132</v>
      </c>
    </row>
    <row r="15" spans="1:2" x14ac:dyDescent="0.15">
      <c r="A15" s="16">
        <v>13</v>
      </c>
      <c r="B15" s="46" t="s">
        <v>133</v>
      </c>
    </row>
    <row r="16" spans="1:2" x14ac:dyDescent="0.15">
      <c r="A16" s="16">
        <v>14</v>
      </c>
      <c r="B16" s="46" t="s">
        <v>134</v>
      </c>
    </row>
    <row r="17" spans="1:2" x14ac:dyDescent="0.15">
      <c r="A17" s="128" t="s">
        <v>102</v>
      </c>
      <c r="B17" s="129"/>
    </row>
    <row r="18" spans="1:2" x14ac:dyDescent="0.15">
      <c r="A18" s="17" t="s">
        <v>17</v>
      </c>
      <c r="B18" s="43" t="s">
        <v>18</v>
      </c>
    </row>
    <row r="19" spans="1:2" x14ac:dyDescent="0.15">
      <c r="A19" s="16">
        <v>15</v>
      </c>
      <c r="B19" s="46" t="s">
        <v>145</v>
      </c>
    </row>
    <row r="20" spans="1:2" ht="12.75" customHeight="1" x14ac:dyDescent="0.15">
      <c r="A20" s="16">
        <v>16</v>
      </c>
      <c r="B20" s="47" t="s">
        <v>146</v>
      </c>
    </row>
    <row r="21" spans="1:2" x14ac:dyDescent="0.15">
      <c r="A21" s="16">
        <v>17</v>
      </c>
      <c r="B21" s="44" t="s">
        <v>147</v>
      </c>
    </row>
    <row r="22" spans="1:2" x14ac:dyDescent="0.15">
      <c r="A22" s="16">
        <v>18</v>
      </c>
      <c r="B22" s="48" t="s">
        <v>148</v>
      </c>
    </row>
    <row r="23" spans="1:2" x14ac:dyDescent="0.15">
      <c r="A23" s="16">
        <v>19</v>
      </c>
      <c r="B23" s="44" t="s">
        <v>137</v>
      </c>
    </row>
    <row r="24" spans="1:2" x14ac:dyDescent="0.15">
      <c r="A24" s="16">
        <v>20</v>
      </c>
      <c r="B24" s="45" t="s">
        <v>138</v>
      </c>
    </row>
    <row r="25" spans="1:2" x14ac:dyDescent="0.15">
      <c r="A25" s="16">
        <v>21</v>
      </c>
      <c r="B25" s="45" t="s">
        <v>139</v>
      </c>
    </row>
    <row r="26" spans="1:2" x14ac:dyDescent="0.15">
      <c r="A26" s="16">
        <v>22</v>
      </c>
      <c r="B26" s="45" t="s">
        <v>140</v>
      </c>
    </row>
    <row r="27" spans="1:2" x14ac:dyDescent="0.15">
      <c r="A27" s="16">
        <v>23</v>
      </c>
      <c r="B27" s="45" t="s">
        <v>141</v>
      </c>
    </row>
    <row r="28" spans="1:2" x14ac:dyDescent="0.15">
      <c r="A28" s="16">
        <v>24</v>
      </c>
      <c r="B28" s="45" t="s">
        <v>142</v>
      </c>
    </row>
    <row r="29" spans="1:2" x14ac:dyDescent="0.15">
      <c r="A29" s="16">
        <v>25</v>
      </c>
      <c r="B29" s="45" t="s">
        <v>143</v>
      </c>
    </row>
    <row r="30" spans="1:2" x14ac:dyDescent="0.15">
      <c r="A30" s="16">
        <v>26</v>
      </c>
      <c r="B30" s="45" t="s">
        <v>144</v>
      </c>
    </row>
    <row r="31" spans="1:2" x14ac:dyDescent="0.15">
      <c r="A31" s="16">
        <v>27</v>
      </c>
      <c r="B31" s="45" t="s">
        <v>135</v>
      </c>
    </row>
    <row r="32" spans="1:2" x14ac:dyDescent="0.15">
      <c r="A32" s="16">
        <v>28</v>
      </c>
      <c r="B32" s="45" t="s">
        <v>136</v>
      </c>
    </row>
    <row r="33" spans="1:2" x14ac:dyDescent="0.15">
      <c r="A33" s="128" t="s">
        <v>103</v>
      </c>
      <c r="B33" s="129"/>
    </row>
    <row r="34" spans="1:2" x14ac:dyDescent="0.15">
      <c r="A34" s="17" t="s">
        <v>17</v>
      </c>
      <c r="B34" s="43" t="s">
        <v>18</v>
      </c>
    </row>
    <row r="35" spans="1:2" x14ac:dyDescent="0.15">
      <c r="A35" s="49">
        <v>29</v>
      </c>
      <c r="B35" s="50" t="s">
        <v>149</v>
      </c>
    </row>
  </sheetData>
  <mergeCells count="3">
    <mergeCell ref="A1:B1"/>
    <mergeCell ref="A17:B17"/>
    <mergeCell ref="A33:B33"/>
  </mergeCells>
  <phoneticPr fontId="1"/>
  <pageMargins left="0.7" right="0.7" top="0.75" bottom="0.75" header="0.3" footer="0.3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53"/>
  <sheetViews>
    <sheetView workbookViewId="0">
      <selection activeCell="C22" sqref="C22"/>
    </sheetView>
  </sheetViews>
  <sheetFormatPr defaultRowHeight="13.5" x14ac:dyDescent="0.15"/>
  <sheetData>
    <row r="2" spans="1:3" x14ac:dyDescent="0.15">
      <c r="A2">
        <v>1</v>
      </c>
      <c r="B2" t="s">
        <v>47</v>
      </c>
      <c r="C2">
        <v>1</v>
      </c>
    </row>
    <row r="3" spans="1:3" x14ac:dyDescent="0.15">
      <c r="A3">
        <v>2</v>
      </c>
      <c r="B3" t="s">
        <v>48</v>
      </c>
      <c r="C3">
        <v>2</v>
      </c>
    </row>
    <row r="4" spans="1:3" x14ac:dyDescent="0.15">
      <c r="A4">
        <v>3</v>
      </c>
      <c r="B4" t="s">
        <v>66</v>
      </c>
      <c r="C4">
        <v>3</v>
      </c>
    </row>
    <row r="5" spans="1:3" x14ac:dyDescent="0.15">
      <c r="A5">
        <v>4</v>
      </c>
      <c r="B5" t="s">
        <v>49</v>
      </c>
      <c r="C5">
        <v>4</v>
      </c>
    </row>
    <row r="6" spans="1:3" x14ac:dyDescent="0.15">
      <c r="A6">
        <v>5</v>
      </c>
      <c r="B6" t="s">
        <v>67</v>
      </c>
      <c r="C6">
        <v>5</v>
      </c>
    </row>
    <row r="7" spans="1:3" x14ac:dyDescent="0.15">
      <c r="A7">
        <v>6</v>
      </c>
      <c r="B7" t="s">
        <v>50</v>
      </c>
      <c r="C7">
        <v>6</v>
      </c>
    </row>
    <row r="8" spans="1:3" x14ac:dyDescent="0.15">
      <c r="A8">
        <v>7</v>
      </c>
      <c r="B8" t="s">
        <v>51</v>
      </c>
      <c r="C8">
        <v>7</v>
      </c>
    </row>
    <row r="9" spans="1:3" x14ac:dyDescent="0.15">
      <c r="A9">
        <v>8</v>
      </c>
      <c r="B9" t="s">
        <v>68</v>
      </c>
      <c r="C9">
        <v>8</v>
      </c>
    </row>
    <row r="10" spans="1:3" x14ac:dyDescent="0.15">
      <c r="A10">
        <v>9</v>
      </c>
      <c r="B10" t="s">
        <v>52</v>
      </c>
      <c r="C10">
        <v>9</v>
      </c>
    </row>
    <row r="11" spans="1:3" x14ac:dyDescent="0.15">
      <c r="A11">
        <v>10</v>
      </c>
      <c r="B11" t="s">
        <v>69</v>
      </c>
      <c r="C11">
        <v>10</v>
      </c>
    </row>
    <row r="12" spans="1:3" x14ac:dyDescent="0.15">
      <c r="A12">
        <v>11</v>
      </c>
      <c r="B12" t="s">
        <v>53</v>
      </c>
      <c r="C12">
        <v>11</v>
      </c>
    </row>
    <row r="13" spans="1:3" x14ac:dyDescent="0.15">
      <c r="A13">
        <v>12</v>
      </c>
      <c r="B13" t="s">
        <v>70</v>
      </c>
      <c r="C13">
        <v>12</v>
      </c>
    </row>
    <row r="14" spans="1:3" x14ac:dyDescent="0.15">
      <c r="A14">
        <v>13</v>
      </c>
      <c r="B14" t="s">
        <v>64</v>
      </c>
      <c r="C14">
        <v>13</v>
      </c>
    </row>
    <row r="15" spans="1:3" x14ac:dyDescent="0.15">
      <c r="A15">
        <v>14</v>
      </c>
      <c r="B15" t="s">
        <v>71</v>
      </c>
      <c r="C15">
        <v>14</v>
      </c>
    </row>
    <row r="16" spans="1:3" x14ac:dyDescent="0.15">
      <c r="A16">
        <v>15</v>
      </c>
      <c r="B16" t="s">
        <v>72</v>
      </c>
      <c r="C16">
        <v>15</v>
      </c>
    </row>
    <row r="17" spans="1:3" x14ac:dyDescent="0.15">
      <c r="A17">
        <v>16</v>
      </c>
      <c r="B17" t="s">
        <v>54</v>
      </c>
      <c r="C17">
        <v>16</v>
      </c>
    </row>
    <row r="18" spans="1:3" x14ac:dyDescent="0.15">
      <c r="A18">
        <v>17</v>
      </c>
      <c r="B18" t="s">
        <v>73</v>
      </c>
      <c r="C18">
        <v>17</v>
      </c>
    </row>
    <row r="19" spans="1:3" x14ac:dyDescent="0.15">
      <c r="A19">
        <v>18</v>
      </c>
      <c r="B19" t="s">
        <v>61</v>
      </c>
      <c r="C19">
        <v>18</v>
      </c>
    </row>
    <row r="20" spans="1:3" x14ac:dyDescent="0.15">
      <c r="A20">
        <v>19</v>
      </c>
      <c r="B20" t="s">
        <v>74</v>
      </c>
      <c r="C20">
        <v>19</v>
      </c>
    </row>
    <row r="21" spans="1:3" x14ac:dyDescent="0.15">
      <c r="A21">
        <v>20</v>
      </c>
      <c r="B21" t="s">
        <v>75</v>
      </c>
      <c r="C21">
        <v>20</v>
      </c>
    </row>
    <row r="22" spans="1:3" x14ac:dyDescent="0.15">
      <c r="A22">
        <v>21</v>
      </c>
      <c r="B22" t="s">
        <v>97</v>
      </c>
      <c r="C22">
        <v>21</v>
      </c>
    </row>
    <row r="23" spans="1:3" x14ac:dyDescent="0.15">
      <c r="A23">
        <v>22</v>
      </c>
      <c r="B23" t="s">
        <v>96</v>
      </c>
      <c r="C23">
        <v>22</v>
      </c>
    </row>
    <row r="24" spans="1:3" x14ac:dyDescent="0.15">
      <c r="A24">
        <v>23</v>
      </c>
      <c r="B24" t="s">
        <v>76</v>
      </c>
      <c r="C24">
        <v>23</v>
      </c>
    </row>
    <row r="25" spans="1:3" x14ac:dyDescent="0.15">
      <c r="A25">
        <v>24</v>
      </c>
      <c r="B25" t="s">
        <v>77</v>
      </c>
      <c r="C25">
        <v>24</v>
      </c>
    </row>
    <row r="26" spans="1:3" x14ac:dyDescent="0.15">
      <c r="A26">
        <v>25</v>
      </c>
      <c r="B26" t="s">
        <v>78</v>
      </c>
      <c r="C26">
        <v>25</v>
      </c>
    </row>
    <row r="27" spans="1:3" x14ac:dyDescent="0.15">
      <c r="A27">
        <v>26</v>
      </c>
      <c r="B27" t="s">
        <v>79</v>
      </c>
      <c r="C27">
        <v>26</v>
      </c>
    </row>
    <row r="28" spans="1:3" x14ac:dyDescent="0.15">
      <c r="A28">
        <v>27</v>
      </c>
      <c r="B28" t="s">
        <v>55</v>
      </c>
      <c r="C28">
        <v>27</v>
      </c>
    </row>
    <row r="29" spans="1:3" x14ac:dyDescent="0.15">
      <c r="A29">
        <v>28</v>
      </c>
      <c r="B29" t="s">
        <v>56</v>
      </c>
      <c r="C29">
        <v>28</v>
      </c>
    </row>
    <row r="30" spans="1:3" x14ac:dyDescent="0.15">
      <c r="A30">
        <v>29</v>
      </c>
      <c r="B30" t="s">
        <v>57</v>
      </c>
      <c r="C30">
        <v>29</v>
      </c>
    </row>
    <row r="31" spans="1:3" x14ac:dyDescent="0.15">
      <c r="A31">
        <v>30</v>
      </c>
      <c r="B31" t="s">
        <v>80</v>
      </c>
      <c r="C31">
        <v>30</v>
      </c>
    </row>
    <row r="32" spans="1:3" x14ac:dyDescent="0.15">
      <c r="A32">
        <v>31</v>
      </c>
      <c r="B32" t="s">
        <v>15</v>
      </c>
      <c r="C32">
        <v>31</v>
      </c>
    </row>
    <row r="33" spans="1:3" x14ac:dyDescent="0.15">
      <c r="A33">
        <v>32</v>
      </c>
      <c r="B33" t="s">
        <v>65</v>
      </c>
      <c r="C33">
        <v>32</v>
      </c>
    </row>
    <row r="34" spans="1:3" x14ac:dyDescent="0.15">
      <c r="A34">
        <v>33</v>
      </c>
      <c r="B34" t="s">
        <v>62</v>
      </c>
      <c r="C34">
        <v>33</v>
      </c>
    </row>
    <row r="35" spans="1:3" x14ac:dyDescent="0.15">
      <c r="A35">
        <v>34</v>
      </c>
      <c r="B35" t="s">
        <v>46</v>
      </c>
      <c r="C35">
        <v>34</v>
      </c>
    </row>
    <row r="36" spans="1:3" x14ac:dyDescent="0.15">
      <c r="A36">
        <v>35</v>
      </c>
      <c r="B36" t="s">
        <v>81</v>
      </c>
      <c r="C36">
        <v>35</v>
      </c>
    </row>
    <row r="37" spans="1:3" x14ac:dyDescent="0.15">
      <c r="A37">
        <v>36</v>
      </c>
      <c r="B37" t="s">
        <v>82</v>
      </c>
      <c r="C37">
        <v>36</v>
      </c>
    </row>
    <row r="38" spans="1:3" x14ac:dyDescent="0.15">
      <c r="A38">
        <v>37</v>
      </c>
      <c r="B38" t="s">
        <v>83</v>
      </c>
      <c r="C38">
        <v>37</v>
      </c>
    </row>
    <row r="39" spans="1:3" x14ac:dyDescent="0.15">
      <c r="A39">
        <v>38</v>
      </c>
      <c r="B39" t="s">
        <v>84</v>
      </c>
      <c r="C39">
        <v>38</v>
      </c>
    </row>
    <row r="40" spans="1:3" x14ac:dyDescent="0.15">
      <c r="A40">
        <v>39</v>
      </c>
      <c r="B40" t="s">
        <v>85</v>
      </c>
      <c r="C40">
        <v>39</v>
      </c>
    </row>
    <row r="41" spans="1:3" x14ac:dyDescent="0.15">
      <c r="A41">
        <v>40</v>
      </c>
      <c r="B41" t="s">
        <v>86</v>
      </c>
      <c r="C41">
        <v>40</v>
      </c>
    </row>
    <row r="42" spans="1:3" x14ac:dyDescent="0.15">
      <c r="A42">
        <v>41</v>
      </c>
      <c r="B42" t="s">
        <v>87</v>
      </c>
      <c r="C42">
        <v>41</v>
      </c>
    </row>
    <row r="43" spans="1:3" x14ac:dyDescent="0.15">
      <c r="A43">
        <v>42</v>
      </c>
      <c r="B43" t="s">
        <v>59</v>
      </c>
      <c r="C43">
        <v>42</v>
      </c>
    </row>
    <row r="44" spans="1:3" x14ac:dyDescent="0.15">
      <c r="A44">
        <v>43</v>
      </c>
      <c r="B44" t="s">
        <v>88</v>
      </c>
      <c r="C44">
        <v>43</v>
      </c>
    </row>
    <row r="45" spans="1:3" x14ac:dyDescent="0.15">
      <c r="A45">
        <v>44</v>
      </c>
      <c r="B45" t="s">
        <v>89</v>
      </c>
      <c r="C45">
        <v>44</v>
      </c>
    </row>
    <row r="46" spans="1:3" x14ac:dyDescent="0.15">
      <c r="A46">
        <v>45</v>
      </c>
      <c r="B46" t="s">
        <v>90</v>
      </c>
      <c r="C46">
        <v>45</v>
      </c>
    </row>
    <row r="47" spans="1:3" x14ac:dyDescent="0.15">
      <c r="A47">
        <v>46</v>
      </c>
      <c r="B47" t="s">
        <v>60</v>
      </c>
      <c r="C47">
        <v>46</v>
      </c>
    </row>
    <row r="48" spans="1:3" x14ac:dyDescent="0.15">
      <c r="A48">
        <v>47</v>
      </c>
      <c r="B48" t="s">
        <v>58</v>
      </c>
      <c r="C48">
        <v>47</v>
      </c>
    </row>
    <row r="49" spans="1:3" x14ac:dyDescent="0.15">
      <c r="A49">
        <v>48</v>
      </c>
      <c r="B49" t="s">
        <v>63</v>
      </c>
      <c r="C49">
        <v>48</v>
      </c>
    </row>
    <row r="50" spans="1:3" x14ac:dyDescent="0.15">
      <c r="A50">
        <v>49</v>
      </c>
      <c r="B50" t="s">
        <v>91</v>
      </c>
      <c r="C50">
        <v>49</v>
      </c>
    </row>
    <row r="51" spans="1:3" x14ac:dyDescent="0.15">
      <c r="A51">
        <v>50</v>
      </c>
      <c r="B51" t="s">
        <v>92</v>
      </c>
      <c r="C51">
        <v>50</v>
      </c>
    </row>
    <row r="52" spans="1:3" x14ac:dyDescent="0.15">
      <c r="A52">
        <v>51</v>
      </c>
      <c r="C52">
        <v>51</v>
      </c>
    </row>
    <row r="53" spans="1:3" x14ac:dyDescent="0.15">
      <c r="A53">
        <v>52</v>
      </c>
      <c r="C53">
        <v>52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入力のしかた</vt:lpstr>
      <vt:lpstr>入力一覧表</vt:lpstr>
      <vt:lpstr>NANS DATA</vt:lpstr>
      <vt:lpstr>種目</vt:lpstr>
      <vt:lpstr>所属</vt:lpstr>
      <vt:lpstr>入力一覧表!Print_Area</vt:lpstr>
      <vt:lpstr>入力一覧表!Print_Titles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Kuroda</dc:creator>
  <cp:lastModifiedBy>fumiyo iwai</cp:lastModifiedBy>
  <cp:lastPrinted>2024-10-05T10:49:27Z</cp:lastPrinted>
  <dcterms:created xsi:type="dcterms:W3CDTF">2018-06-04T08:28:21Z</dcterms:created>
  <dcterms:modified xsi:type="dcterms:W3CDTF">2024-10-07T00:03:23Z</dcterms:modified>
</cp:coreProperties>
</file>